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17ｼﾞｭﾆｱU-10\"/>
    </mc:Choice>
  </mc:AlternateContent>
  <bookViews>
    <workbookView xWindow="675" yWindow="600" windowWidth="24555" windowHeight="10410" tabRatio="628"/>
  </bookViews>
  <sheets>
    <sheet name="2日目勝敗表" sheetId="4" r:id="rId1"/>
    <sheet name="時定表" sheetId="5" r:id="rId2"/>
    <sheet name="決定戦" sheetId="6" r:id="rId3"/>
  </sheets>
  <definedNames>
    <definedName name="_xlnm.Print_Area" localSheetId="0">'2日目勝敗表'!$A$1:$BC$49</definedName>
    <definedName name="_xlnm.Print_Area" localSheetId="2">決定戦!$A$1:$M$51</definedName>
    <definedName name="_xlnm.Print_Titles" localSheetId="0">'2日目勝敗表'!$1:$3</definedName>
  </definedNames>
  <calcPr calcId="152511"/>
</workbook>
</file>

<file path=xl/calcChain.xml><?xml version="1.0" encoding="utf-8"?>
<calcChain xmlns="http://schemas.openxmlformats.org/spreadsheetml/2006/main">
  <c r="AT32" i="4" l="1"/>
  <c r="Y30" i="5" l="1"/>
  <c r="X30" i="5"/>
  <c r="Y15" i="5"/>
  <c r="X15" i="5"/>
  <c r="Y14" i="5"/>
  <c r="L31" i="5"/>
  <c r="K31" i="5"/>
  <c r="L14" i="5"/>
  <c r="K14" i="5"/>
  <c r="L15" i="5"/>
  <c r="K15" i="5"/>
  <c r="L30" i="5" l="1"/>
  <c r="J31" i="5" s="1"/>
  <c r="X14" i="5" l="1"/>
  <c r="X31" i="5"/>
  <c r="Y31" i="5"/>
  <c r="X26" i="5"/>
  <c r="Y26" i="5"/>
  <c r="X25" i="4" l="1"/>
  <c r="W25" i="4"/>
  <c r="V25" i="4"/>
  <c r="V23" i="4"/>
  <c r="U23" i="4"/>
  <c r="X23" i="4" s="1"/>
  <c r="S23" i="4"/>
  <c r="W23" i="4" s="1"/>
  <c r="R22" i="4"/>
  <c r="V21" i="4"/>
  <c r="U21" i="4"/>
  <c r="S21" i="4"/>
  <c r="Q21" i="4"/>
  <c r="X21" i="4" s="1"/>
  <c r="O21" i="4"/>
  <c r="R20" i="4"/>
  <c r="N20" i="4"/>
  <c r="V19" i="4"/>
  <c r="U19" i="4"/>
  <c r="S19" i="4"/>
  <c r="Q19" i="4"/>
  <c r="O19" i="4"/>
  <c r="M19" i="4"/>
  <c r="K19" i="4"/>
  <c r="R18" i="4"/>
  <c r="N18" i="4"/>
  <c r="J18" i="4"/>
  <c r="R17" i="4"/>
  <c r="N17" i="4"/>
  <c r="J17" i="4"/>
  <c r="F17" i="4"/>
  <c r="X15" i="4"/>
  <c r="W15" i="4"/>
  <c r="V15" i="4"/>
  <c r="V13" i="4"/>
  <c r="U13" i="4"/>
  <c r="X13" i="4" s="1"/>
  <c r="S13" i="4"/>
  <c r="W13" i="4" s="1"/>
  <c r="R12" i="4"/>
  <c r="V11" i="4"/>
  <c r="U11" i="4"/>
  <c r="S11" i="4"/>
  <c r="Q11" i="4"/>
  <c r="O11" i="4"/>
  <c r="R10" i="4"/>
  <c r="N10" i="4"/>
  <c r="V9" i="4"/>
  <c r="U9" i="4"/>
  <c r="S9" i="4"/>
  <c r="Q9" i="4"/>
  <c r="O9" i="4"/>
  <c r="M9" i="4"/>
  <c r="K9" i="4"/>
  <c r="R8" i="4"/>
  <c r="N8" i="4"/>
  <c r="J8" i="4"/>
  <c r="R7" i="4"/>
  <c r="N7" i="4"/>
  <c r="J7" i="4"/>
  <c r="F7" i="4"/>
  <c r="F30" i="4"/>
  <c r="J30" i="4"/>
  <c r="N30" i="4"/>
  <c r="R30" i="4"/>
  <c r="J31" i="4"/>
  <c r="N31" i="4"/>
  <c r="R31" i="4"/>
  <c r="K32" i="4"/>
  <c r="M32" i="4"/>
  <c r="O32" i="4"/>
  <c r="Q32" i="4"/>
  <c r="S32" i="4"/>
  <c r="U32" i="4"/>
  <c r="V32" i="4"/>
  <c r="R33" i="4"/>
  <c r="AS21" i="4"/>
  <c r="AQ21" i="4"/>
  <c r="AP20" i="4"/>
  <c r="AS19" i="4"/>
  <c r="AQ19" i="4"/>
  <c r="AO19" i="4"/>
  <c r="AM19" i="4"/>
  <c r="AP18" i="4"/>
  <c r="AL18" i="4"/>
  <c r="AS11" i="4"/>
  <c r="AQ11" i="4"/>
  <c r="AP10" i="4"/>
  <c r="AS9" i="4"/>
  <c r="AQ9" i="4"/>
  <c r="AO9" i="4"/>
  <c r="AM9" i="4"/>
  <c r="AP8" i="4"/>
  <c r="AL8" i="4"/>
  <c r="Q34" i="4"/>
  <c r="O34" i="4"/>
  <c r="N33" i="4"/>
  <c r="Q44" i="4"/>
  <c r="O44" i="4"/>
  <c r="N43" i="4"/>
  <c r="Q42" i="4"/>
  <c r="O42" i="4"/>
  <c r="M42" i="4"/>
  <c r="K42" i="4"/>
  <c r="N41" i="4"/>
  <c r="J41" i="4"/>
  <c r="AV45" i="4"/>
  <c r="AU45" i="4"/>
  <c r="AS43" i="4"/>
  <c r="AV43" i="4" s="1"/>
  <c r="AQ43" i="4"/>
  <c r="AU43" i="4" s="1"/>
  <c r="AP42" i="4"/>
  <c r="AT41" i="4"/>
  <c r="AS41" i="4"/>
  <c r="AQ41" i="4"/>
  <c r="AO41" i="4"/>
  <c r="AM41" i="4"/>
  <c r="AP40" i="4"/>
  <c r="AL40" i="4"/>
  <c r="AP39" i="4"/>
  <c r="AL39" i="4"/>
  <c r="AH39" i="4"/>
  <c r="AV36" i="4"/>
  <c r="AU36" i="4"/>
  <c r="AT34" i="4"/>
  <c r="AS34" i="4"/>
  <c r="AV34" i="4" s="1"/>
  <c r="AQ34" i="4"/>
  <c r="AU34" i="4" s="1"/>
  <c r="AP33" i="4"/>
  <c r="AS32" i="4"/>
  <c r="AQ32" i="4"/>
  <c r="AO32" i="4"/>
  <c r="AM32" i="4"/>
  <c r="AP31" i="4"/>
  <c r="AL31" i="4"/>
  <c r="AP30" i="4"/>
  <c r="AL30" i="4"/>
  <c r="AH30" i="4"/>
  <c r="S36" i="4"/>
  <c r="W36" i="4" s="1"/>
  <c r="U36" i="4"/>
  <c r="X36" i="4" s="1"/>
  <c r="AW11" i="4"/>
  <c r="AZ11" i="4" s="1"/>
  <c r="AU13" i="4"/>
  <c r="AY13" i="4" s="1"/>
  <c r="AW13" i="4"/>
  <c r="AZ13" i="4" s="1"/>
  <c r="AW23" i="4"/>
  <c r="AZ23" i="4" s="1"/>
  <c r="AU23" i="4"/>
  <c r="AY23" i="4" s="1"/>
  <c r="S46" i="4"/>
  <c r="W46" i="4" s="1"/>
  <c r="U46" i="4"/>
  <c r="X46" i="4" s="1"/>
  <c r="Y28" i="5"/>
  <c r="X28" i="5"/>
  <c r="Y22" i="5"/>
  <c r="X22" i="5"/>
  <c r="Y25" i="5"/>
  <c r="X25" i="5"/>
  <c r="Y24" i="5"/>
  <c r="X24" i="5"/>
  <c r="Y23" i="5"/>
  <c r="X23" i="5"/>
  <c r="Y21" i="5"/>
  <c r="X21" i="5"/>
  <c r="Y12" i="5"/>
  <c r="X12" i="5"/>
  <c r="Y13" i="5"/>
  <c r="X13" i="5"/>
  <c r="Y7" i="5"/>
  <c r="X7" i="5"/>
  <c r="X11" i="5"/>
  <c r="Y10" i="5"/>
  <c r="X10" i="5"/>
  <c r="Y9" i="5"/>
  <c r="X9" i="5"/>
  <c r="Y8" i="5"/>
  <c r="X8" i="5"/>
  <c r="Y6" i="5"/>
  <c r="X6" i="5"/>
  <c r="Y5" i="5"/>
  <c r="X5" i="5"/>
  <c r="L27" i="5"/>
  <c r="K27" i="5"/>
  <c r="L24" i="5"/>
  <c r="K24" i="5"/>
  <c r="L23" i="5"/>
  <c r="K23" i="5"/>
  <c r="L22" i="5"/>
  <c r="K22" i="5"/>
  <c r="K30" i="5"/>
  <c r="L29" i="5"/>
  <c r="K29" i="5"/>
  <c r="L28" i="5"/>
  <c r="K28" i="5"/>
  <c r="L26" i="5"/>
  <c r="K26" i="5"/>
  <c r="L25" i="5"/>
  <c r="K25" i="5"/>
  <c r="L21" i="5"/>
  <c r="K21" i="5"/>
  <c r="L12" i="5"/>
  <c r="K12" i="5"/>
  <c r="L8" i="5"/>
  <c r="K8" i="5"/>
  <c r="L5" i="5"/>
  <c r="K5" i="5"/>
  <c r="Y29" i="5"/>
  <c r="X29" i="5"/>
  <c r="Y27" i="5"/>
  <c r="X27" i="5"/>
  <c r="AZ25" i="4"/>
  <c r="AY25" i="4"/>
  <c r="AX25" i="4"/>
  <c r="AX23" i="4"/>
  <c r="AT22" i="4"/>
  <c r="AX21" i="4"/>
  <c r="AW21" i="4"/>
  <c r="AZ21" i="4" s="1"/>
  <c r="AU21" i="4"/>
  <c r="AT20" i="4"/>
  <c r="AX19" i="4"/>
  <c r="AW19" i="4"/>
  <c r="AU19" i="4"/>
  <c r="AT18" i="4"/>
  <c r="AT17" i="4"/>
  <c r="AP17" i="4"/>
  <c r="AL17" i="4"/>
  <c r="AH17" i="4"/>
  <c r="AZ15" i="4"/>
  <c r="AY15" i="4"/>
  <c r="AX15" i="4"/>
  <c r="AX13" i="4"/>
  <c r="AT12" i="4"/>
  <c r="AX11" i="4"/>
  <c r="AU11" i="4"/>
  <c r="AT10" i="4"/>
  <c r="AX9" i="4"/>
  <c r="AW9" i="4"/>
  <c r="AU9" i="4"/>
  <c r="AT8" i="4"/>
  <c r="AT7" i="4"/>
  <c r="AP7" i="4"/>
  <c r="AL7" i="4"/>
  <c r="AH7" i="4"/>
  <c r="X48" i="4"/>
  <c r="W48" i="4"/>
  <c r="V48" i="4"/>
  <c r="V46" i="4"/>
  <c r="R45" i="4"/>
  <c r="V44" i="4"/>
  <c r="U44" i="4"/>
  <c r="S44" i="4"/>
  <c r="W44" i="4" s="1"/>
  <c r="R43" i="4"/>
  <c r="V42" i="4"/>
  <c r="U42" i="4"/>
  <c r="S42" i="4"/>
  <c r="R41" i="4"/>
  <c r="R40" i="4"/>
  <c r="N40" i="4"/>
  <c r="J40" i="4"/>
  <c r="F40" i="4"/>
  <c r="X38" i="4"/>
  <c r="W38" i="4"/>
  <c r="V38" i="4"/>
  <c r="V36" i="4"/>
  <c r="R35" i="4"/>
  <c r="V34" i="4"/>
  <c r="U34" i="4"/>
  <c r="S34" i="4"/>
  <c r="W34" i="4" s="1"/>
  <c r="K7" i="5"/>
  <c r="L7" i="5"/>
  <c r="K9" i="5"/>
  <c r="L9" i="5"/>
  <c r="K10" i="5"/>
  <c r="L10" i="5"/>
  <c r="K11" i="5"/>
  <c r="L11" i="5"/>
  <c r="K13" i="5"/>
  <c r="L13" i="5"/>
  <c r="L6" i="5"/>
  <c r="K6" i="5"/>
  <c r="AY19" i="4" l="1"/>
  <c r="AW45" i="4"/>
  <c r="X11" i="4"/>
  <c r="AV32" i="4"/>
  <c r="W19" i="4"/>
  <c r="X19" i="4"/>
  <c r="Y25" i="4"/>
  <c r="X9" i="4"/>
  <c r="Y15" i="4"/>
  <c r="Y13" i="4"/>
  <c r="X34" i="4"/>
  <c r="Y34" i="4" s="1"/>
  <c r="AY21" i="4"/>
  <c r="BA21" i="4" s="1"/>
  <c r="W32" i="4"/>
  <c r="AZ9" i="4"/>
  <c r="X32" i="4"/>
  <c r="AV41" i="4"/>
  <c r="W11" i="4"/>
  <c r="Y11" i="4" s="1"/>
  <c r="W21" i="4"/>
  <c r="Y21" i="4" s="1"/>
  <c r="W9" i="4"/>
  <c r="AY11" i="4"/>
  <c r="BA11" i="4" s="1"/>
  <c r="AU41" i="4"/>
  <c r="X44" i="4"/>
  <c r="Y44" i="4" s="1"/>
  <c r="AW43" i="4"/>
  <c r="AW36" i="4"/>
  <c r="AU32" i="4"/>
  <c r="Y23" i="4"/>
  <c r="AY9" i="4"/>
  <c r="AW34" i="4"/>
  <c r="BA15" i="4"/>
  <c r="AZ19" i="4"/>
  <c r="BA19" i="4" s="1"/>
  <c r="BA13" i="4"/>
  <c r="BA23" i="4"/>
  <c r="BA25" i="4"/>
  <c r="Y38" i="4"/>
  <c r="W42" i="4"/>
  <c r="X42" i="4"/>
  <c r="Y48" i="4"/>
  <c r="Y46" i="4"/>
  <c r="Y36" i="4"/>
  <c r="AW41" i="4" l="1"/>
  <c r="Y9" i="4"/>
  <c r="AW32" i="4"/>
  <c r="Y19" i="4"/>
  <c r="Y32" i="4"/>
  <c r="BA9" i="4"/>
  <c r="Y42" i="4"/>
</calcChain>
</file>

<file path=xl/sharedStrings.xml><?xml version="1.0" encoding="utf-8"?>
<sst xmlns="http://schemas.openxmlformats.org/spreadsheetml/2006/main" count="619" uniqueCount="189">
  <si>
    <t>勝ち－３点、引分－１点、負け－０点</t>
    <rPh sb="0" eb="1">
      <t>カ</t>
    </rPh>
    <rPh sb="4" eb="5">
      <t>テン</t>
    </rPh>
    <rPh sb="6" eb="8">
      <t>ヒキワ</t>
    </rPh>
    <rPh sb="10" eb="11">
      <t>テン</t>
    </rPh>
    <rPh sb="12" eb="13">
      <t>マ</t>
    </rPh>
    <rPh sb="16" eb="17">
      <t>テン</t>
    </rPh>
    <phoneticPr fontId="2"/>
  </si>
  <si>
    <t>勝点</t>
    <rPh sb="0" eb="2">
      <t>カチテン</t>
    </rPh>
    <phoneticPr fontId="2"/>
  </si>
  <si>
    <t>得点</t>
    <rPh sb="0" eb="2">
      <t>トクテン</t>
    </rPh>
    <phoneticPr fontId="2"/>
  </si>
  <si>
    <t>失点</t>
    <rPh sb="0" eb="2">
      <t>シッテン</t>
    </rPh>
    <phoneticPr fontId="2"/>
  </si>
  <si>
    <t>点差</t>
    <rPh sb="0" eb="2">
      <t>テンサ</t>
    </rPh>
    <phoneticPr fontId="2"/>
  </si>
  <si>
    <t>順位</t>
    <rPh sb="0" eb="2">
      <t>ジュンイ</t>
    </rPh>
    <phoneticPr fontId="2"/>
  </si>
  <si>
    <t>Ａグループ</t>
    <phoneticPr fontId="2"/>
  </si>
  <si>
    <t>時間</t>
    <rPh sb="0" eb="2">
      <t>ジカン</t>
    </rPh>
    <phoneticPr fontId="2"/>
  </si>
  <si>
    <t>ＶＳ</t>
    <phoneticPr fontId="2"/>
  </si>
  <si>
    <t>対戦表</t>
    <rPh sb="0" eb="2">
      <t>タイセン</t>
    </rPh>
    <rPh sb="2" eb="3">
      <t>ヒョウ</t>
    </rPh>
    <phoneticPr fontId="2"/>
  </si>
  <si>
    <t>審判</t>
    <rPh sb="0" eb="2">
      <t>シンパン</t>
    </rPh>
    <phoneticPr fontId="2"/>
  </si>
  <si>
    <t>主</t>
    <rPh sb="0" eb="1">
      <t>シュ</t>
    </rPh>
    <phoneticPr fontId="2"/>
  </si>
  <si>
    <t>副</t>
    <rPh sb="0" eb="1">
      <t>フク</t>
    </rPh>
    <phoneticPr fontId="2"/>
  </si>
  <si>
    <t>～</t>
    <phoneticPr fontId="2"/>
  </si>
  <si>
    <t>備考</t>
    <rPh sb="0" eb="2">
      <t>ビコウ</t>
    </rPh>
    <phoneticPr fontId="2"/>
  </si>
  <si>
    <t>Ａコート</t>
    <phoneticPr fontId="2"/>
  </si>
  <si>
    <t>Ｂコート</t>
    <phoneticPr fontId="2"/>
  </si>
  <si>
    <t>Ｃコート</t>
    <phoneticPr fontId="2"/>
  </si>
  <si>
    <t>Ｄコート</t>
    <phoneticPr fontId="2"/>
  </si>
  <si>
    <t>ー</t>
    <phoneticPr fontId="2"/>
  </si>
  <si>
    <t>Bグループ</t>
    <phoneticPr fontId="2"/>
  </si>
  <si>
    <t>C-10</t>
    <phoneticPr fontId="2"/>
  </si>
  <si>
    <t>アミーゴ</t>
    <phoneticPr fontId="2"/>
  </si>
  <si>
    <t>２０１７年度　ジュニアカップ（U-10）大会2日目</t>
    <rPh sb="4" eb="6">
      <t>ネンド</t>
    </rPh>
    <rPh sb="20" eb="22">
      <t>タイカイ</t>
    </rPh>
    <rPh sb="23" eb="24">
      <t>ニチ</t>
    </rPh>
    <rPh sb="24" eb="25">
      <t>メ</t>
    </rPh>
    <phoneticPr fontId="2"/>
  </si>
  <si>
    <t>順位戦1位パート  ファーストステージ 組合せ</t>
    <rPh sb="0" eb="2">
      <t>ジュンイ</t>
    </rPh>
    <rPh sb="2" eb="3">
      <t>セン</t>
    </rPh>
    <rPh sb="4" eb="5">
      <t>イ</t>
    </rPh>
    <rPh sb="20" eb="22">
      <t>クミアワ</t>
    </rPh>
    <phoneticPr fontId="2"/>
  </si>
  <si>
    <t>勝ち－３点、引分－１点、負け－０点</t>
  </si>
  <si>
    <t>Aグループ</t>
    <phoneticPr fontId="2"/>
  </si>
  <si>
    <t>1位パート</t>
    <rPh sb="1" eb="2">
      <t>イ</t>
    </rPh>
    <phoneticPr fontId="2"/>
  </si>
  <si>
    <t>Bグループ</t>
    <phoneticPr fontId="2"/>
  </si>
  <si>
    <t>2位パート</t>
    <rPh sb="1" eb="2">
      <t>イ</t>
    </rPh>
    <phoneticPr fontId="2"/>
  </si>
  <si>
    <t>3位パート</t>
    <rPh sb="1" eb="2">
      <t>イ</t>
    </rPh>
    <phoneticPr fontId="2"/>
  </si>
  <si>
    <t>4位パート</t>
    <rPh sb="1" eb="2">
      <t>イ</t>
    </rPh>
    <phoneticPr fontId="2"/>
  </si>
  <si>
    <t>A-7</t>
    <phoneticPr fontId="2"/>
  </si>
  <si>
    <t>A-9</t>
    <phoneticPr fontId="2"/>
  </si>
  <si>
    <t>C-11</t>
    <phoneticPr fontId="2"/>
  </si>
  <si>
    <t>D-11</t>
    <phoneticPr fontId="2"/>
  </si>
  <si>
    <t>B-9</t>
    <phoneticPr fontId="2"/>
  </si>
  <si>
    <t>B-7</t>
    <phoneticPr fontId="2"/>
  </si>
  <si>
    <t>C-8</t>
    <phoneticPr fontId="2"/>
  </si>
  <si>
    <t>A-10</t>
    <phoneticPr fontId="2"/>
  </si>
  <si>
    <t>A-11</t>
    <phoneticPr fontId="2"/>
  </si>
  <si>
    <t>B-11</t>
    <phoneticPr fontId="2"/>
  </si>
  <si>
    <t>D-8</t>
    <phoneticPr fontId="2"/>
  </si>
  <si>
    <t>B-10</t>
    <phoneticPr fontId="2"/>
  </si>
  <si>
    <t>A-1</t>
    <phoneticPr fontId="2"/>
  </si>
  <si>
    <t>A-3</t>
    <phoneticPr fontId="2"/>
  </si>
  <si>
    <t>A-5</t>
    <phoneticPr fontId="2"/>
  </si>
  <si>
    <t>B-5</t>
    <phoneticPr fontId="2"/>
  </si>
  <si>
    <t>B-3</t>
    <phoneticPr fontId="2"/>
  </si>
  <si>
    <t>B-1</t>
    <phoneticPr fontId="2"/>
  </si>
  <si>
    <t>C-2</t>
    <phoneticPr fontId="2"/>
  </si>
  <si>
    <t>C-4</t>
    <phoneticPr fontId="2"/>
  </si>
  <si>
    <t>C-6</t>
    <phoneticPr fontId="2"/>
  </si>
  <si>
    <t>D-6</t>
    <phoneticPr fontId="2"/>
  </si>
  <si>
    <t>D-4</t>
    <phoneticPr fontId="2"/>
  </si>
  <si>
    <t>D-2</t>
    <phoneticPr fontId="2"/>
  </si>
  <si>
    <t>C-1</t>
    <phoneticPr fontId="2"/>
  </si>
  <si>
    <t>C-3</t>
    <phoneticPr fontId="2"/>
  </si>
  <si>
    <t>C-5</t>
    <phoneticPr fontId="2"/>
  </si>
  <si>
    <t>D-5</t>
    <phoneticPr fontId="2"/>
  </si>
  <si>
    <t>D-3</t>
    <phoneticPr fontId="2"/>
  </si>
  <si>
    <t>D-1</t>
    <phoneticPr fontId="2"/>
  </si>
  <si>
    <t>C-7</t>
    <phoneticPr fontId="2"/>
  </si>
  <si>
    <t>C-9</t>
    <phoneticPr fontId="2"/>
  </si>
  <si>
    <t>D-7</t>
    <phoneticPr fontId="2"/>
  </si>
  <si>
    <t>D-9</t>
    <phoneticPr fontId="2"/>
  </si>
  <si>
    <t>D-10</t>
    <phoneticPr fontId="2"/>
  </si>
  <si>
    <t>レパード</t>
    <phoneticPr fontId="2"/>
  </si>
  <si>
    <t>プログレット</t>
    <phoneticPr fontId="2"/>
  </si>
  <si>
    <t>徳丸</t>
    <rPh sb="0" eb="2">
      <t>トクマル</t>
    </rPh>
    <phoneticPr fontId="2"/>
  </si>
  <si>
    <t>ときわ台</t>
    <rPh sb="3" eb="4">
      <t>ダイ</t>
    </rPh>
    <phoneticPr fontId="2"/>
  </si>
  <si>
    <t>リトルインディアンズ</t>
    <phoneticPr fontId="2"/>
  </si>
  <si>
    <t>リオ</t>
    <phoneticPr fontId="2"/>
  </si>
  <si>
    <t>レパード</t>
    <phoneticPr fontId="2"/>
  </si>
  <si>
    <t>A-2</t>
    <phoneticPr fontId="2"/>
  </si>
  <si>
    <t>A-4</t>
    <phoneticPr fontId="2"/>
  </si>
  <si>
    <t>A-6</t>
    <phoneticPr fontId="2"/>
  </si>
  <si>
    <t>B-6</t>
    <phoneticPr fontId="2"/>
  </si>
  <si>
    <t>B-4</t>
    <phoneticPr fontId="2"/>
  </si>
  <si>
    <t>B-2</t>
    <phoneticPr fontId="2"/>
  </si>
  <si>
    <t>プログレット</t>
    <phoneticPr fontId="2"/>
  </si>
  <si>
    <t>ときわ台</t>
    <phoneticPr fontId="2"/>
  </si>
  <si>
    <t>リオ</t>
    <phoneticPr fontId="2"/>
  </si>
  <si>
    <t>リトル</t>
    <phoneticPr fontId="2"/>
  </si>
  <si>
    <t>徳丸</t>
    <phoneticPr fontId="2"/>
  </si>
  <si>
    <t>ビートル</t>
    <phoneticPr fontId="2"/>
  </si>
  <si>
    <t>桜川</t>
    <rPh sb="0" eb="2">
      <t>サクラガワ</t>
    </rPh>
    <phoneticPr fontId="2"/>
  </si>
  <si>
    <t>桜川</t>
    <phoneticPr fontId="2"/>
  </si>
  <si>
    <t>ゴールデン</t>
    <phoneticPr fontId="2"/>
  </si>
  <si>
    <t>ゴールデン</t>
    <phoneticPr fontId="2"/>
  </si>
  <si>
    <t>北野</t>
    <rPh sb="0" eb="2">
      <t>キタノ</t>
    </rPh>
    <phoneticPr fontId="2"/>
  </si>
  <si>
    <t>北野</t>
    <phoneticPr fontId="2"/>
  </si>
  <si>
    <t>向原</t>
    <rPh sb="0" eb="2">
      <t>ムカイハラ</t>
    </rPh>
    <phoneticPr fontId="2"/>
  </si>
  <si>
    <t>向原</t>
    <phoneticPr fontId="2"/>
  </si>
  <si>
    <t>高島平A</t>
    <rPh sb="0" eb="2">
      <t>タカシマ</t>
    </rPh>
    <rPh sb="2" eb="3">
      <t>タイラ</t>
    </rPh>
    <phoneticPr fontId="2"/>
  </si>
  <si>
    <t>九曜</t>
    <rPh sb="0" eb="2">
      <t>クヨウ</t>
    </rPh>
    <phoneticPr fontId="2"/>
  </si>
  <si>
    <t>九曜</t>
    <phoneticPr fontId="2"/>
  </si>
  <si>
    <t>志村東</t>
    <rPh sb="0" eb="2">
      <t>シムラ</t>
    </rPh>
    <rPh sb="2" eb="3">
      <t>ヒガシ</t>
    </rPh>
    <phoneticPr fontId="2"/>
  </si>
  <si>
    <t>志村東</t>
    <phoneticPr fontId="2"/>
  </si>
  <si>
    <t>ペガサスB</t>
    <phoneticPr fontId="2"/>
  </si>
  <si>
    <t>ペガサスA</t>
    <phoneticPr fontId="2"/>
  </si>
  <si>
    <t>ペガサスA</t>
    <phoneticPr fontId="2"/>
  </si>
  <si>
    <t>ペガサスB</t>
    <phoneticPr fontId="2"/>
  </si>
  <si>
    <t>アズサ</t>
    <phoneticPr fontId="2"/>
  </si>
  <si>
    <t>アズサ</t>
    <phoneticPr fontId="2"/>
  </si>
  <si>
    <t>赤塚新町</t>
    <rPh sb="0" eb="4">
      <t>アカツカシンマチ</t>
    </rPh>
    <phoneticPr fontId="2"/>
  </si>
  <si>
    <t>赤塚新町</t>
    <phoneticPr fontId="2"/>
  </si>
  <si>
    <t>赤塚新町</t>
    <phoneticPr fontId="2"/>
  </si>
  <si>
    <t>アミーゴ</t>
    <phoneticPr fontId="2"/>
  </si>
  <si>
    <t>アミーゴ</t>
    <phoneticPr fontId="2"/>
  </si>
  <si>
    <t>下赤塚</t>
    <rPh sb="0" eb="3">
      <t>シモアカツカ</t>
    </rPh>
    <phoneticPr fontId="2"/>
  </si>
  <si>
    <t>下赤塚</t>
    <phoneticPr fontId="2"/>
  </si>
  <si>
    <t>下赤塚</t>
    <phoneticPr fontId="2"/>
  </si>
  <si>
    <t>成増</t>
    <rPh sb="0" eb="2">
      <t>ナリマス</t>
    </rPh>
    <phoneticPr fontId="2"/>
  </si>
  <si>
    <t>成増</t>
    <phoneticPr fontId="2"/>
  </si>
  <si>
    <t>中台</t>
    <rPh sb="0" eb="2">
      <t>ナカダイ</t>
    </rPh>
    <phoneticPr fontId="2"/>
  </si>
  <si>
    <t>中台</t>
    <phoneticPr fontId="2"/>
  </si>
  <si>
    <t>高島平B</t>
    <rPh sb="0" eb="2">
      <t>タカシマ</t>
    </rPh>
    <rPh sb="2" eb="3">
      <t>タイラ</t>
    </rPh>
    <phoneticPr fontId="2"/>
  </si>
  <si>
    <t>高島平B</t>
    <phoneticPr fontId="2"/>
  </si>
  <si>
    <t>シルバー</t>
    <phoneticPr fontId="2"/>
  </si>
  <si>
    <t>熊野B</t>
    <rPh sb="0" eb="2">
      <t>クマノ</t>
    </rPh>
    <phoneticPr fontId="2"/>
  </si>
  <si>
    <t>熊野B</t>
    <phoneticPr fontId="2"/>
  </si>
  <si>
    <t>熊野A</t>
    <rPh sb="0" eb="2">
      <t>クマノ</t>
    </rPh>
    <phoneticPr fontId="2"/>
  </si>
  <si>
    <t>熊野A</t>
    <phoneticPr fontId="2"/>
  </si>
  <si>
    <t>BLUE</t>
    <phoneticPr fontId="2"/>
  </si>
  <si>
    <t>北前野B</t>
    <rPh sb="0" eb="1">
      <t>キタ</t>
    </rPh>
    <rPh sb="1" eb="3">
      <t>マエノ</t>
    </rPh>
    <phoneticPr fontId="2"/>
  </si>
  <si>
    <t>北前野B</t>
    <phoneticPr fontId="2"/>
  </si>
  <si>
    <t>北前野A</t>
    <rPh sb="0" eb="1">
      <t>キタ</t>
    </rPh>
    <rPh sb="1" eb="3">
      <t>マエノ</t>
    </rPh>
    <phoneticPr fontId="2"/>
  </si>
  <si>
    <t>九曜</t>
  </si>
  <si>
    <t>ペガサスA</t>
    <phoneticPr fontId="2"/>
  </si>
  <si>
    <t>成増</t>
    <phoneticPr fontId="2"/>
  </si>
  <si>
    <t>レパード</t>
    <phoneticPr fontId="2"/>
  </si>
  <si>
    <t>BLUE</t>
    <phoneticPr fontId="2"/>
  </si>
  <si>
    <t>ビートル</t>
    <phoneticPr fontId="2"/>
  </si>
  <si>
    <t>北前野A</t>
    <phoneticPr fontId="2"/>
  </si>
  <si>
    <t>高島平A</t>
    <phoneticPr fontId="2"/>
  </si>
  <si>
    <t>２位パート決</t>
    <phoneticPr fontId="2"/>
  </si>
  <si>
    <t>本部</t>
  </si>
  <si>
    <t>本部</t>
    <phoneticPr fontId="2"/>
  </si>
  <si>
    <t>優勝</t>
    <phoneticPr fontId="2"/>
  </si>
  <si>
    <t>調整</t>
    <rPh sb="0" eb="2">
      <t>チョウセイ</t>
    </rPh>
    <phoneticPr fontId="2"/>
  </si>
  <si>
    <t>３位パート決</t>
    <phoneticPr fontId="2"/>
  </si>
  <si>
    <t>３位決定</t>
    <rPh sb="2" eb="4">
      <t>ケッテイ</t>
    </rPh>
    <phoneticPr fontId="2"/>
  </si>
  <si>
    <t>4位パート決</t>
    <phoneticPr fontId="2"/>
  </si>
  <si>
    <t>●</t>
    <phoneticPr fontId="2"/>
  </si>
  <si>
    <t>○</t>
    <phoneticPr fontId="2"/>
  </si>
  <si>
    <t>△</t>
    <phoneticPr fontId="2"/>
  </si>
  <si>
    <t>●</t>
    <phoneticPr fontId="2"/>
  </si>
  <si>
    <t>○</t>
    <phoneticPr fontId="2"/>
  </si>
  <si>
    <t>下赤塚</t>
    <phoneticPr fontId="2"/>
  </si>
  <si>
    <t>板橋区ジュニアカップU-10</t>
    <rPh sb="0" eb="3">
      <t>イタバシク</t>
    </rPh>
    <phoneticPr fontId="2"/>
  </si>
  <si>
    <t>１位</t>
    <rPh sb="1" eb="2">
      <t>イ</t>
    </rPh>
    <phoneticPr fontId="2"/>
  </si>
  <si>
    <t>2位</t>
    <rPh sb="1" eb="2">
      <t>イ</t>
    </rPh>
    <phoneticPr fontId="2"/>
  </si>
  <si>
    <t>3位</t>
    <rPh sb="1" eb="2">
      <t>イ</t>
    </rPh>
    <phoneticPr fontId="2"/>
  </si>
  <si>
    <t>4位</t>
    <rPh sb="1" eb="2">
      <t>イ</t>
    </rPh>
    <phoneticPr fontId="2"/>
  </si>
  <si>
    <t>順位ファーストステージ  結果表</t>
    <rPh sb="0" eb="2">
      <t>ジュンイ</t>
    </rPh>
    <rPh sb="13" eb="15">
      <t>ケッカ</t>
    </rPh>
    <rPh sb="15" eb="16">
      <t>ヒョウ</t>
    </rPh>
    <phoneticPr fontId="2"/>
  </si>
  <si>
    <t>順位セカンドステージ</t>
    <rPh sb="0" eb="2">
      <t>ジュンイ</t>
    </rPh>
    <phoneticPr fontId="2"/>
  </si>
  <si>
    <t>１位パート決勝</t>
    <rPh sb="1" eb="2">
      <t>イ</t>
    </rPh>
    <rPh sb="5" eb="7">
      <t>ケッショウ</t>
    </rPh>
    <phoneticPr fontId="2"/>
  </si>
  <si>
    <t>VS</t>
    <phoneticPr fontId="2"/>
  </si>
  <si>
    <t>１位パート３位決定戦</t>
    <rPh sb="1" eb="2">
      <t>イ</t>
    </rPh>
    <rPh sb="6" eb="7">
      <t>イ</t>
    </rPh>
    <rPh sb="7" eb="10">
      <t>ケッテイセン</t>
    </rPh>
    <phoneticPr fontId="2"/>
  </si>
  <si>
    <t>2位パート決勝</t>
    <rPh sb="1" eb="2">
      <t>イ</t>
    </rPh>
    <rPh sb="5" eb="7">
      <t>ケッショウ</t>
    </rPh>
    <phoneticPr fontId="2"/>
  </si>
  <si>
    <t>3位パート決勝</t>
    <rPh sb="1" eb="2">
      <t>イ</t>
    </rPh>
    <rPh sb="5" eb="7">
      <t>ケッショウ</t>
    </rPh>
    <phoneticPr fontId="2"/>
  </si>
  <si>
    <t>4位パート決勝</t>
    <rPh sb="1" eb="2">
      <t>イ</t>
    </rPh>
    <rPh sb="5" eb="7">
      <t>ケッショウ</t>
    </rPh>
    <phoneticPr fontId="2"/>
  </si>
  <si>
    <t>FC北前野</t>
    <rPh sb="2" eb="3">
      <t>キタ</t>
    </rPh>
    <rPh sb="3" eb="5">
      <t>マエノ</t>
    </rPh>
    <phoneticPr fontId="2"/>
  </si>
  <si>
    <t>シルバーフォックス</t>
    <phoneticPr fontId="2"/>
  </si>
  <si>
    <t>ゴールデンキッカーズ</t>
    <phoneticPr fontId="2"/>
  </si>
  <si>
    <t>リオ板橋</t>
    <rPh sb="2" eb="4">
      <t>イタバシ</t>
    </rPh>
    <phoneticPr fontId="2"/>
  </si>
  <si>
    <t>アズサジュニア</t>
    <phoneticPr fontId="2"/>
  </si>
  <si>
    <t>ペガサスFC B</t>
    <phoneticPr fontId="2"/>
  </si>
  <si>
    <t>リオ板橋</t>
    <phoneticPr fontId="2"/>
  </si>
  <si>
    <t>東京都ジュニア育成地域推進事業</t>
    <rPh sb="0" eb="3">
      <t>トウキョウト</t>
    </rPh>
    <rPh sb="7" eb="9">
      <t>イクセイ</t>
    </rPh>
    <rPh sb="9" eb="11">
      <t>チイキ</t>
    </rPh>
    <rPh sb="11" eb="13">
      <t>スイシン</t>
    </rPh>
    <rPh sb="13" eb="15">
      <t>ジギョウ</t>
    </rPh>
    <phoneticPr fontId="2"/>
  </si>
  <si>
    <t>アミーゴFC</t>
    <phoneticPr fontId="2"/>
  </si>
  <si>
    <t>プログレットFC</t>
    <phoneticPr fontId="2"/>
  </si>
  <si>
    <t>中台SC</t>
    <rPh sb="0" eb="2">
      <t>ナカダイ</t>
    </rPh>
    <phoneticPr fontId="2"/>
  </si>
  <si>
    <t>FC熊野 A</t>
    <rPh sb="2" eb="4">
      <t>クマノ</t>
    </rPh>
    <phoneticPr fontId="2"/>
  </si>
  <si>
    <t>向原シャークス</t>
    <rPh sb="0" eb="2">
      <t>ムカイハラ</t>
    </rPh>
    <phoneticPr fontId="2"/>
  </si>
  <si>
    <t>北野FC</t>
    <rPh sb="0" eb="2">
      <t>キタノ</t>
    </rPh>
    <phoneticPr fontId="2"/>
  </si>
  <si>
    <t>FC熊野 B</t>
    <rPh sb="2" eb="4">
      <t>クマノ</t>
    </rPh>
    <phoneticPr fontId="2"/>
  </si>
  <si>
    <t>FC熊野 A</t>
    <phoneticPr fontId="2"/>
  </si>
  <si>
    <t>△</t>
    <phoneticPr fontId="2"/>
  </si>
  <si>
    <t>ビートル</t>
    <phoneticPr fontId="2"/>
  </si>
  <si>
    <t>高島平 Ｂ</t>
    <rPh sb="0" eb="2">
      <t>タカシマ</t>
    </rPh>
    <rPh sb="2" eb="3">
      <t>タイラ</t>
    </rPh>
    <phoneticPr fontId="2"/>
  </si>
  <si>
    <t>桜川ＳＣ</t>
    <rPh sb="0" eb="2">
      <t>サクラガワ</t>
    </rPh>
    <phoneticPr fontId="2"/>
  </si>
  <si>
    <t>高島平Ｂ</t>
    <rPh sb="0" eb="2">
      <t>タカシマ</t>
    </rPh>
    <rPh sb="2" eb="3">
      <t>タイラ</t>
    </rPh>
    <phoneticPr fontId="2"/>
  </si>
  <si>
    <t>ＢＬＵＥ</t>
    <phoneticPr fontId="2"/>
  </si>
  <si>
    <t>高島平 Ａ</t>
    <rPh sb="0" eb="2">
      <t>タカシマ</t>
    </rPh>
    <rPh sb="2" eb="3">
      <t>タイラ</t>
    </rPh>
    <phoneticPr fontId="2"/>
  </si>
  <si>
    <t>北前野Ａ</t>
    <rPh sb="0" eb="1">
      <t>キタ</t>
    </rPh>
    <rPh sb="1" eb="3">
      <t>マエノ</t>
    </rPh>
    <phoneticPr fontId="2"/>
  </si>
  <si>
    <t>ペガサスＡ</t>
    <phoneticPr fontId="2"/>
  </si>
  <si>
    <t>ＰＫ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</si>
</sst>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明朝"/>
      <family val="1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5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6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1" fillId="0" borderId="0" xfId="1" applyFont="1" applyBorder="1" applyAlignment="1">
      <alignment horizontal="center" vertical="center" shrinkToFit="1"/>
    </xf>
    <xf numFmtId="0" fontId="1" fillId="0" borderId="0" xfId="1" applyFont="1" applyBorder="1" applyAlignment="1">
      <alignment vertical="center" shrinkToFit="1"/>
    </xf>
    <xf numFmtId="0" fontId="6" fillId="0" borderId="0" xfId="1" applyFont="1" applyBorder="1" applyAlignment="1">
      <alignment vertical="center" shrinkToFit="1"/>
    </xf>
    <xf numFmtId="0" fontId="1" fillId="0" borderId="0" xfId="1" applyFont="1" applyAlignment="1">
      <alignment vertical="center" shrinkToFit="1"/>
    </xf>
    <xf numFmtId="0" fontId="4" fillId="0" borderId="0" xfId="1" applyFont="1" applyAlignment="1">
      <alignment vertical="center"/>
    </xf>
    <xf numFmtId="0" fontId="8" fillId="0" borderId="0" xfId="1" applyFont="1" applyBorder="1" applyAlignment="1">
      <alignment vertical="center" shrinkToFit="1"/>
    </xf>
    <xf numFmtId="0" fontId="3" fillId="0" borderId="0" xfId="1" applyFont="1" applyBorder="1" applyAlignment="1">
      <alignment horizontal="center" vertical="center" shrinkToFit="1"/>
    </xf>
    <xf numFmtId="0" fontId="3" fillId="0" borderId="0" xfId="1" applyNumberFormat="1" applyFont="1" applyBorder="1" applyAlignment="1" applyProtection="1">
      <alignment horizontal="center" vertical="center" shrinkToFit="1"/>
    </xf>
    <xf numFmtId="0" fontId="1" fillId="0" borderId="0" xfId="1" applyFont="1" applyBorder="1" applyAlignment="1">
      <alignment horizontal="right" vertical="center" shrinkToFit="1"/>
    </xf>
    <xf numFmtId="0" fontId="1" fillId="0" borderId="0" xfId="1" applyFont="1" applyBorder="1" applyAlignment="1">
      <alignment horizontal="left" vertical="center" shrinkToFit="1"/>
    </xf>
    <xf numFmtId="0" fontId="1" fillId="0" borderId="0" xfId="1" applyFont="1" applyFill="1" applyBorder="1" applyAlignment="1" applyProtection="1">
      <alignment vertical="center" shrinkToFit="1"/>
    </xf>
    <xf numFmtId="0" fontId="7" fillId="0" borderId="8" xfId="1" applyFont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 shrinkToFit="1"/>
    </xf>
    <xf numFmtId="0" fontId="9" fillId="0" borderId="0" xfId="1" applyFont="1" applyBorder="1" applyAlignment="1">
      <alignment horizontal="center" vertical="center" shrinkToFit="1"/>
    </xf>
    <xf numFmtId="0" fontId="3" fillId="0" borderId="1" xfId="1" applyNumberFormat="1" applyFont="1" applyBorder="1" applyAlignment="1" applyProtection="1">
      <alignment horizontal="center" vertical="center" shrinkToFit="1"/>
    </xf>
    <xf numFmtId="0" fontId="3" fillId="0" borderId="1" xfId="1" applyFont="1" applyBorder="1" applyAlignment="1">
      <alignment horizontal="center" vertical="center" shrinkToFit="1"/>
    </xf>
    <xf numFmtId="0" fontId="5" fillId="0" borderId="0" xfId="1" applyFont="1" applyBorder="1" applyAlignment="1">
      <alignment horizontal="center" vertical="center" shrinkToFit="1"/>
    </xf>
    <xf numFmtId="0" fontId="3" fillId="0" borderId="11" xfId="1" applyNumberFormat="1" applyFont="1" applyBorder="1" applyAlignment="1" applyProtection="1">
      <alignment horizontal="center" vertical="center" shrinkToFit="1"/>
    </xf>
    <xf numFmtId="0" fontId="3" fillId="0" borderId="11" xfId="1" applyFont="1" applyBorder="1" applyAlignment="1">
      <alignment horizontal="center" vertical="center" shrinkToFit="1"/>
    </xf>
    <xf numFmtId="0" fontId="1" fillId="0" borderId="0" xfId="1" applyAlignment="1">
      <alignment shrinkToFit="1"/>
    </xf>
    <xf numFmtId="0" fontId="5" fillId="0" borderId="0" xfId="1" applyFont="1" applyBorder="1" applyAlignment="1">
      <alignment vertical="center" shrinkToFit="1"/>
    </xf>
    <xf numFmtId="0" fontId="7" fillId="0" borderId="0" xfId="1" applyFont="1" applyBorder="1" applyAlignment="1">
      <alignment horizontal="center" vertical="center" shrinkToFit="1"/>
    </xf>
    <xf numFmtId="0" fontId="1" fillId="0" borderId="0" xfId="1" applyFont="1" applyAlignment="1">
      <alignment horizontal="center" shrinkToFit="1"/>
    </xf>
    <xf numFmtId="0" fontId="3" fillId="0" borderId="0" xfId="1" applyFont="1" applyFill="1" applyBorder="1" applyAlignment="1">
      <alignment vertical="center" shrinkToFit="1"/>
    </xf>
    <xf numFmtId="0" fontId="7" fillId="0" borderId="13" xfId="1" applyFont="1" applyBorder="1" applyAlignment="1">
      <alignment horizontal="center" vertical="center" shrinkToFit="1"/>
    </xf>
    <xf numFmtId="0" fontId="1" fillId="0" borderId="0" xfId="1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1" applyFont="1" applyAlignment="1">
      <alignment horizontal="center" vertical="center"/>
    </xf>
    <xf numFmtId="0" fontId="1" fillId="0" borderId="0" xfId="1" applyFont="1" applyFill="1" applyBorder="1" applyAlignment="1" applyProtection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0" fillId="0" borderId="0" xfId="1" applyFont="1" applyFill="1" applyBorder="1" applyAlignment="1" applyProtection="1">
      <alignment vertical="center" shrinkToFit="1"/>
    </xf>
    <xf numFmtId="0" fontId="7" fillId="0" borderId="14" xfId="1" applyFont="1" applyBorder="1" applyAlignment="1">
      <alignment horizontal="center" vertical="center" shrinkToFit="1"/>
    </xf>
    <xf numFmtId="0" fontId="0" fillId="0" borderId="4" xfId="1" applyFont="1" applyFill="1" applyBorder="1" applyAlignment="1" applyProtection="1">
      <alignment vertical="center" shrinkToFit="1"/>
    </xf>
    <xf numFmtId="0" fontId="1" fillId="0" borderId="4" xfId="1" applyFont="1" applyFill="1" applyBorder="1" applyAlignment="1" applyProtection="1">
      <alignment vertical="center" shrinkToFit="1"/>
    </xf>
    <xf numFmtId="0" fontId="1" fillId="0" borderId="4" xfId="1" applyFont="1" applyBorder="1" applyAlignment="1">
      <alignment vertical="center" shrinkToFit="1"/>
    </xf>
    <xf numFmtId="0" fontId="1" fillId="0" borderId="15" xfId="1" applyFont="1" applyBorder="1" applyAlignment="1">
      <alignment vertical="center" shrinkToFit="1"/>
    </xf>
    <xf numFmtId="0" fontId="1" fillId="0" borderId="3" xfId="1" applyFont="1" applyFill="1" applyBorder="1" applyAlignment="1" applyProtection="1">
      <alignment vertical="center" shrinkToFit="1"/>
    </xf>
    <xf numFmtId="0" fontId="1" fillId="0" borderId="3" xfId="1" applyFont="1" applyBorder="1" applyAlignment="1">
      <alignment vertical="center" shrinkToFit="1"/>
    </xf>
    <xf numFmtId="0" fontId="1" fillId="0" borderId="16" xfId="1" applyFont="1" applyBorder="1" applyAlignment="1">
      <alignment vertical="center" shrinkToFit="1"/>
    </xf>
    <xf numFmtId="0" fontId="0" fillId="0" borderId="17" xfId="1" applyFont="1" applyFill="1" applyBorder="1" applyAlignment="1" applyProtection="1">
      <alignment vertical="center" shrinkToFit="1"/>
    </xf>
    <xf numFmtId="0" fontId="1" fillId="0" borderId="17" xfId="1" applyFont="1" applyBorder="1" applyAlignment="1">
      <alignment vertical="center" shrinkToFit="1"/>
    </xf>
    <xf numFmtId="0" fontId="1" fillId="0" borderId="18" xfId="1" applyFont="1" applyBorder="1" applyAlignment="1">
      <alignment vertical="center" shrinkToFit="1"/>
    </xf>
    <xf numFmtId="0" fontId="1" fillId="0" borderId="0" xfId="1" applyNumberFormat="1" applyFont="1" applyBorder="1" applyAlignment="1" applyProtection="1">
      <alignment horizontal="center" vertical="center" shrinkToFit="1"/>
    </xf>
    <xf numFmtId="0" fontId="1" fillId="0" borderId="0" xfId="1" applyBorder="1" applyAlignment="1">
      <alignment horizontal="center" shrinkToFit="1"/>
    </xf>
    <xf numFmtId="0" fontId="0" fillId="0" borderId="0" xfId="1" applyFont="1" applyBorder="1" applyAlignment="1">
      <alignment vertical="center" shrinkToFit="1"/>
    </xf>
    <xf numFmtId="0" fontId="3" fillId="0" borderId="0" xfId="1" applyFont="1" applyBorder="1" applyAlignment="1">
      <alignment vertical="center" shrinkToFit="1"/>
    </xf>
    <xf numFmtId="0" fontId="7" fillId="0" borderId="0" xfId="1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0" xfId="1" applyNumberFormat="1" applyFont="1" applyBorder="1" applyAlignment="1" applyProtection="1">
      <alignment vertical="center" shrinkToFit="1"/>
    </xf>
    <xf numFmtId="0" fontId="0" fillId="0" borderId="0" xfId="0" applyBorder="1" applyAlignment="1">
      <alignment vertical="center" shrinkToFit="1"/>
    </xf>
    <xf numFmtId="0" fontId="1" fillId="0" borderId="0" xfId="1" applyFont="1" applyBorder="1" applyAlignment="1">
      <alignment horizontal="center" shrinkToFit="1"/>
    </xf>
    <xf numFmtId="0" fontId="0" fillId="0" borderId="0" xfId="0" applyBorder="1" applyAlignment="1">
      <alignment horizontal="center" vertical="center" shrinkToFit="1"/>
    </xf>
    <xf numFmtId="0" fontId="3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50" xfId="0" applyBorder="1" applyAlignment="1">
      <alignment horizontal="center" vertical="center" shrinkToFit="1"/>
    </xf>
    <xf numFmtId="20" fontId="0" fillId="0" borderId="1" xfId="0" applyNumberFormat="1" applyBorder="1" applyAlignment="1">
      <alignment horizontal="center" vertical="center" shrinkToFit="1"/>
    </xf>
    <xf numFmtId="0" fontId="7" fillId="0" borderId="0" xfId="1" applyFont="1" applyBorder="1" applyAlignment="1">
      <alignment horizontal="center" vertical="center" shrinkToFit="1"/>
    </xf>
    <xf numFmtId="0" fontId="1" fillId="0" borderId="0" xfId="1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3" fillId="0" borderId="3" xfId="1" applyNumberFormat="1" applyFont="1" applyBorder="1" applyAlignment="1" applyProtection="1">
      <alignment horizontal="center" vertical="center" shrinkToFit="1"/>
    </xf>
    <xf numFmtId="0" fontId="3" fillId="0" borderId="3" xfId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 shrinkToFit="1"/>
    </xf>
    <xf numFmtId="0" fontId="1" fillId="0" borderId="0" xfId="1" applyFont="1" applyBorder="1" applyAlignment="1">
      <alignment horizontal="center" vertical="center" shrinkToFit="1"/>
    </xf>
    <xf numFmtId="0" fontId="7" fillId="0" borderId="0" xfId="1" applyFont="1" applyBorder="1" applyAlignment="1">
      <alignment horizontal="center" vertical="center" shrinkToFit="1"/>
    </xf>
    <xf numFmtId="0" fontId="3" fillId="0" borderId="0" xfId="1" applyNumberFormat="1" applyFont="1" applyBorder="1" applyAlignment="1" applyProtection="1">
      <alignment horizontal="center" vertical="center" shrinkToFit="1"/>
    </xf>
    <xf numFmtId="0" fontId="11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12" fillId="0" borderId="0" xfId="1" applyFont="1" applyAlignment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0" fillId="0" borderId="7" xfId="0" applyBorder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Border="1">
      <alignment vertical="center"/>
    </xf>
    <xf numFmtId="0" fontId="0" fillId="0" borderId="7" xfId="0" applyBorder="1" applyAlignment="1">
      <alignment horizontal="center" vertical="center" shrinkToFit="1"/>
    </xf>
    <xf numFmtId="0" fontId="0" fillId="0" borderId="7" xfId="0" applyBorder="1" applyAlignment="1">
      <alignment vertical="center" shrinkToFit="1"/>
    </xf>
    <xf numFmtId="0" fontId="0" fillId="0" borderId="58" xfId="0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8" fillId="0" borderId="7" xfId="0" applyFont="1" applyBorder="1" applyAlignment="1">
      <alignment horizontal="center" vertical="center" shrinkToFit="1"/>
    </xf>
    <xf numFmtId="0" fontId="15" fillId="0" borderId="58" xfId="0" applyFont="1" applyBorder="1" applyAlignment="1">
      <alignment horizontal="center" vertical="center" shrinkToFit="1"/>
    </xf>
    <xf numFmtId="0" fontId="11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7" fillId="0" borderId="10" xfId="1" applyFont="1" applyBorder="1" applyAlignment="1">
      <alignment horizontal="center" vertical="center" shrinkToFit="1"/>
    </xf>
    <xf numFmtId="0" fontId="7" fillId="0" borderId="12" xfId="1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6" xfId="1" applyNumberFormat="1" applyFont="1" applyBorder="1" applyAlignment="1" applyProtection="1">
      <alignment horizontal="center" vertical="center" shrinkToFit="1"/>
    </xf>
    <xf numFmtId="0" fontId="3" fillId="0" borderId="5" xfId="1" applyNumberFormat="1" applyFont="1" applyBorder="1" applyAlignment="1" applyProtection="1">
      <alignment horizontal="center" vertical="center" shrinkToFit="1"/>
    </xf>
    <xf numFmtId="0" fontId="3" fillId="0" borderId="27" xfId="1" applyNumberFormat="1" applyFont="1" applyBorder="1" applyAlignment="1" applyProtection="1">
      <alignment horizontal="center" vertical="center" shrinkToFit="1"/>
    </xf>
    <xf numFmtId="0" fontId="3" fillId="0" borderId="6" xfId="1" applyFont="1" applyBorder="1" applyAlignment="1">
      <alignment horizontal="center" vertical="center" shrinkToFit="1"/>
    </xf>
    <xf numFmtId="0" fontId="3" fillId="0" borderId="5" xfId="1" applyFont="1" applyBorder="1" applyAlignment="1">
      <alignment horizontal="center" vertical="center" shrinkToFit="1"/>
    </xf>
    <xf numFmtId="0" fontId="3" fillId="0" borderId="27" xfId="1" applyFont="1" applyBorder="1" applyAlignment="1">
      <alignment horizontal="center" vertical="center" shrinkToFit="1"/>
    </xf>
    <xf numFmtId="0" fontId="3" fillId="0" borderId="28" xfId="1" applyFont="1" applyBorder="1" applyAlignment="1">
      <alignment horizontal="center" vertical="center" shrinkToFit="1"/>
    </xf>
    <xf numFmtId="0" fontId="3" fillId="0" borderId="29" xfId="1" applyFont="1" applyBorder="1" applyAlignment="1">
      <alignment horizontal="center" vertical="center" shrinkToFit="1"/>
    </xf>
    <xf numFmtId="0" fontId="3" fillId="0" borderId="30" xfId="1" applyFont="1" applyBorder="1" applyAlignment="1">
      <alignment horizontal="center" vertical="center" shrinkToFit="1"/>
    </xf>
    <xf numFmtId="0" fontId="3" fillId="0" borderId="31" xfId="1" applyFont="1" applyBorder="1" applyAlignment="1">
      <alignment horizontal="center" vertical="center" shrinkToFit="1"/>
    </xf>
    <xf numFmtId="0" fontId="3" fillId="0" borderId="32" xfId="1" applyFont="1" applyBorder="1" applyAlignment="1">
      <alignment horizontal="center" vertical="center" shrinkToFit="1"/>
    </xf>
    <xf numFmtId="0" fontId="3" fillId="0" borderId="33" xfId="1" applyFont="1" applyBorder="1" applyAlignment="1">
      <alignment horizontal="center" vertical="center" shrinkToFit="1"/>
    </xf>
    <xf numFmtId="0" fontId="12" fillId="0" borderId="10" xfId="1" applyFont="1" applyBorder="1" applyAlignment="1">
      <alignment horizontal="center" vertical="center" shrinkToFit="1"/>
    </xf>
    <xf numFmtId="0" fontId="12" fillId="0" borderId="12" xfId="1" applyFont="1" applyBorder="1" applyAlignment="1">
      <alignment horizontal="center" vertical="center" shrinkToFit="1"/>
    </xf>
    <xf numFmtId="0" fontId="3" fillId="0" borderId="35" xfId="1" applyFont="1" applyBorder="1" applyAlignment="1">
      <alignment horizontal="center" vertical="center" shrinkToFit="1"/>
    </xf>
    <xf numFmtId="0" fontId="3" fillId="0" borderId="36" xfId="1" applyFont="1" applyBorder="1" applyAlignment="1">
      <alignment horizontal="center" vertical="center" shrinkToFit="1"/>
    </xf>
    <xf numFmtId="0" fontId="3" fillId="0" borderId="37" xfId="1" applyFont="1" applyBorder="1" applyAlignment="1">
      <alignment horizontal="center" vertical="center" shrinkToFit="1"/>
    </xf>
    <xf numFmtId="0" fontId="7" fillId="0" borderId="34" xfId="1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46" xfId="1" applyFont="1" applyBorder="1" applyAlignment="1">
      <alignment horizontal="center" vertical="center" shrinkToFit="1"/>
    </xf>
    <xf numFmtId="0" fontId="3" fillId="0" borderId="47" xfId="1" applyFont="1" applyBorder="1" applyAlignment="1">
      <alignment horizontal="center" vertical="center" shrinkToFit="1"/>
    </xf>
    <xf numFmtId="0" fontId="3" fillId="0" borderId="48" xfId="1" applyFont="1" applyBorder="1" applyAlignment="1">
      <alignment horizontal="center" vertical="center" shrinkToFit="1"/>
    </xf>
    <xf numFmtId="0" fontId="12" fillId="0" borderId="49" xfId="1" applyFont="1" applyBorder="1" applyAlignment="1">
      <alignment horizontal="center" vertical="center" shrinkToFit="1"/>
    </xf>
    <xf numFmtId="0" fontId="12" fillId="0" borderId="34" xfId="1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7" fillId="0" borderId="42" xfId="1" applyFont="1" applyBorder="1" applyAlignment="1">
      <alignment horizontal="center" vertical="center" shrinkToFit="1"/>
    </xf>
    <xf numFmtId="0" fontId="3" fillId="0" borderId="43" xfId="1" applyFont="1" applyBorder="1" applyAlignment="1">
      <alignment horizontal="center" vertical="center" shrinkToFit="1"/>
    </xf>
    <xf numFmtId="0" fontId="3" fillId="0" borderId="44" xfId="1" applyFont="1" applyBorder="1" applyAlignment="1">
      <alignment horizontal="center" vertical="center" shrinkToFit="1"/>
    </xf>
    <xf numFmtId="0" fontId="3" fillId="0" borderId="45" xfId="1" applyFont="1" applyBorder="1" applyAlignment="1">
      <alignment horizontal="center" vertical="center" shrinkToFit="1"/>
    </xf>
    <xf numFmtId="0" fontId="6" fillId="0" borderId="38" xfId="1" applyFont="1" applyBorder="1" applyAlignment="1">
      <alignment horizontal="center" vertical="center" shrinkToFit="1"/>
    </xf>
    <xf numFmtId="0" fontId="6" fillId="0" borderId="39" xfId="1" applyFont="1" applyBorder="1" applyAlignment="1">
      <alignment horizontal="center" vertical="center" shrinkToFit="1"/>
    </xf>
    <xf numFmtId="0" fontId="6" fillId="0" borderId="40" xfId="1" applyFont="1" applyBorder="1" applyAlignment="1">
      <alignment horizontal="center" vertical="center" shrinkToFit="1"/>
    </xf>
    <xf numFmtId="0" fontId="3" fillId="0" borderId="41" xfId="1" applyFont="1" applyBorder="1" applyAlignment="1">
      <alignment horizontal="center" vertical="center" shrinkToFit="1"/>
    </xf>
    <xf numFmtId="0" fontId="3" fillId="0" borderId="39" xfId="1" applyFont="1" applyBorder="1" applyAlignment="1">
      <alignment horizontal="center" vertical="center" shrinkToFit="1"/>
    </xf>
    <xf numFmtId="0" fontId="3" fillId="0" borderId="40" xfId="1" applyFont="1" applyBorder="1" applyAlignment="1">
      <alignment horizontal="center" vertical="center" shrinkToFit="1"/>
    </xf>
    <xf numFmtId="0" fontId="17" fillId="0" borderId="10" xfId="1" applyFont="1" applyBorder="1" applyAlignment="1">
      <alignment horizontal="center" vertical="center" shrinkToFit="1"/>
    </xf>
    <xf numFmtId="0" fontId="17" fillId="0" borderId="12" xfId="1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 shrinkToFit="1"/>
    </xf>
    <xf numFmtId="0" fontId="3" fillId="0" borderId="12" xfId="1" applyFont="1" applyBorder="1" applyAlignment="1">
      <alignment horizontal="center" vertical="center" shrinkToFit="1"/>
    </xf>
    <xf numFmtId="0" fontId="19" fillId="0" borderId="10" xfId="1" applyFont="1" applyBorder="1" applyAlignment="1">
      <alignment horizontal="center" vertical="center" shrinkToFit="1"/>
    </xf>
    <xf numFmtId="0" fontId="19" fillId="0" borderId="34" xfId="1" applyFont="1" applyBorder="1" applyAlignment="1">
      <alignment horizontal="center" vertical="center" shrinkToFit="1"/>
    </xf>
    <xf numFmtId="0" fontId="3" fillId="0" borderId="34" xfId="1" applyFont="1" applyBorder="1" applyAlignment="1">
      <alignment horizontal="center" vertical="center" shrinkToFit="1"/>
    </xf>
    <xf numFmtId="0" fontId="3" fillId="0" borderId="49" xfId="1" applyFont="1" applyBorder="1" applyAlignment="1">
      <alignment horizontal="center" vertical="center" shrinkToFit="1"/>
    </xf>
    <xf numFmtId="0" fontId="7" fillId="0" borderId="0" xfId="1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0" xfId="1" applyFont="1" applyBorder="1" applyAlignment="1">
      <alignment horizontal="center" vertical="center" shrinkToFit="1"/>
    </xf>
    <xf numFmtId="0" fontId="3" fillId="0" borderId="0" xfId="1" applyNumberFormat="1" applyFont="1" applyBorder="1" applyAlignment="1" applyProtection="1">
      <alignment horizontal="center" vertical="center" shrinkToFit="1"/>
    </xf>
    <xf numFmtId="0" fontId="6" fillId="0" borderId="0" xfId="1" applyFont="1" applyBorder="1" applyAlignment="1">
      <alignment horizontal="center" vertical="center" shrinkToFit="1"/>
    </xf>
    <xf numFmtId="0" fontId="1" fillId="0" borderId="0" xfId="1" applyFont="1" applyBorder="1" applyAlignment="1">
      <alignment horizontal="center" vertical="center" shrinkToFit="1"/>
    </xf>
    <xf numFmtId="0" fontId="17" fillId="0" borderId="34" xfId="1" applyFont="1" applyBorder="1" applyAlignment="1">
      <alignment horizontal="center" vertical="center" shrinkToFit="1"/>
    </xf>
    <xf numFmtId="0" fontId="1" fillId="0" borderId="10" xfId="1" applyFont="1" applyBorder="1" applyAlignment="1">
      <alignment horizontal="center" vertical="center" shrinkToFit="1"/>
    </xf>
    <xf numFmtId="0" fontId="1" fillId="0" borderId="34" xfId="1" applyFont="1" applyBorder="1" applyAlignment="1">
      <alignment horizontal="center" vertical="center" shrinkToFit="1"/>
    </xf>
    <xf numFmtId="0" fontId="1" fillId="0" borderId="12" xfId="1" applyFont="1" applyBorder="1" applyAlignment="1">
      <alignment horizontal="center" vertical="center" shrinkToFit="1"/>
    </xf>
    <xf numFmtId="0" fontId="1" fillId="0" borderId="49" xfId="1" applyFont="1" applyBorder="1" applyAlignment="1">
      <alignment horizontal="center" vertical="center" shrinkToFit="1"/>
    </xf>
    <xf numFmtId="0" fontId="16" fillId="0" borderId="10" xfId="1" applyFont="1" applyBorder="1" applyAlignment="1">
      <alignment horizontal="center" vertical="center" shrinkToFit="1"/>
    </xf>
    <xf numFmtId="0" fontId="16" fillId="0" borderId="34" xfId="1" applyFont="1" applyBorder="1" applyAlignment="1">
      <alignment horizontal="center" vertical="center" shrinkToFit="1"/>
    </xf>
    <xf numFmtId="0" fontId="16" fillId="0" borderId="49" xfId="1" applyFont="1" applyBorder="1" applyAlignment="1">
      <alignment horizontal="center" vertical="center" shrinkToFit="1"/>
    </xf>
    <xf numFmtId="0" fontId="7" fillId="0" borderId="52" xfId="1" applyFont="1" applyBorder="1" applyAlignment="1">
      <alignment horizontal="center" vertical="center" shrinkToFit="1"/>
    </xf>
    <xf numFmtId="0" fontId="3" fillId="0" borderId="53" xfId="1" applyFont="1" applyBorder="1" applyAlignment="1">
      <alignment horizontal="center" vertical="center" shrinkToFit="1"/>
    </xf>
    <xf numFmtId="0" fontId="3" fillId="0" borderId="54" xfId="1" applyFont="1" applyBorder="1" applyAlignment="1">
      <alignment horizontal="center" vertical="center" shrinkToFit="1"/>
    </xf>
    <xf numFmtId="0" fontId="7" fillId="0" borderId="51" xfId="1" applyFont="1" applyBorder="1" applyAlignment="1">
      <alignment horizontal="center" vertical="center" shrinkToFit="1"/>
    </xf>
    <xf numFmtId="0" fontId="3" fillId="0" borderId="51" xfId="1" applyNumberFormat="1" applyFont="1" applyBorder="1" applyAlignment="1" applyProtection="1">
      <alignment horizontal="center" vertical="center" shrinkToFit="1"/>
    </xf>
    <xf numFmtId="0" fontId="3" fillId="0" borderId="51" xfId="1" applyFont="1" applyBorder="1" applyAlignment="1">
      <alignment horizontal="center" vertical="center" shrinkToFit="1"/>
    </xf>
    <xf numFmtId="0" fontId="18" fillId="0" borderId="10" xfId="1" applyFont="1" applyBorder="1" applyAlignment="1">
      <alignment horizontal="center" vertical="center" shrinkToFit="1"/>
    </xf>
    <xf numFmtId="0" fontId="18" fillId="0" borderId="12" xfId="1" applyFont="1" applyBorder="1" applyAlignment="1">
      <alignment horizontal="center" vertical="center" shrinkToFit="1"/>
    </xf>
    <xf numFmtId="0" fontId="18" fillId="0" borderId="49" xfId="1" applyFont="1" applyBorder="1" applyAlignment="1">
      <alignment horizontal="center" vertical="center" shrinkToFit="1"/>
    </xf>
    <xf numFmtId="0" fontId="18" fillId="0" borderId="34" xfId="1" applyFont="1" applyBorder="1" applyAlignment="1">
      <alignment horizontal="center" vertical="center" shrinkToFit="1"/>
    </xf>
    <xf numFmtId="0" fontId="12" fillId="0" borderId="0" xfId="1" applyFont="1" applyBorder="1" applyAlignment="1">
      <alignment horizontal="center" vertical="center" shrinkToFit="1"/>
    </xf>
    <xf numFmtId="0" fontId="12" fillId="0" borderId="7" xfId="1" applyFont="1" applyBorder="1" applyAlignment="1">
      <alignment horizontal="center" vertical="center" shrinkToFit="1"/>
    </xf>
    <xf numFmtId="0" fontId="14" fillId="0" borderId="7" xfId="1" applyFont="1" applyBorder="1" applyAlignment="1">
      <alignment horizontal="center" vertical="center" shrinkToFit="1"/>
    </xf>
    <xf numFmtId="0" fontId="13" fillId="0" borderId="7" xfId="1" applyFont="1" applyBorder="1" applyAlignment="1">
      <alignment horizontal="center" shrinkToFit="1"/>
    </xf>
    <xf numFmtId="0" fontId="14" fillId="0" borderId="7" xfId="1" applyFont="1" applyBorder="1" applyAlignment="1">
      <alignment horizontal="center" shrinkToFit="1"/>
    </xf>
    <xf numFmtId="0" fontId="0" fillId="0" borderId="1" xfId="0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88"/>
  <sheetViews>
    <sheetView tabSelected="1" zoomScale="75" zoomScaleNormal="75" zoomScaleSheetLayoutView="100" workbookViewId="0">
      <selection activeCell="AB27" sqref="AB27"/>
    </sheetView>
  </sheetViews>
  <sheetFormatPr defaultColWidth="5.625" defaultRowHeight="21" customHeight="1" x14ac:dyDescent="0.15"/>
  <cols>
    <col min="1" max="5" width="5.375" style="1" customWidth="1"/>
    <col min="6" max="33" width="5.375" style="30" customWidth="1"/>
    <col min="34" max="34" width="4.5" style="1" customWidth="1"/>
    <col min="35" max="60" width="4.625" style="1" customWidth="1"/>
    <col min="61" max="61" width="4.375" style="1" customWidth="1"/>
    <col min="62" max="16384" width="5.625" style="1"/>
  </cols>
  <sheetData>
    <row r="1" spans="1:57" ht="21" customHeight="1" x14ac:dyDescent="0.15">
      <c r="A1" s="2" t="s">
        <v>23</v>
      </c>
      <c r="B1" s="3"/>
      <c r="C1" s="3"/>
      <c r="D1" s="3"/>
      <c r="E1" s="3"/>
      <c r="F1" s="29"/>
      <c r="G1" s="29"/>
      <c r="H1" s="29"/>
      <c r="I1" s="29"/>
      <c r="J1" s="29"/>
      <c r="K1" s="29"/>
      <c r="L1" s="29"/>
      <c r="M1" s="2"/>
      <c r="N1" s="7"/>
      <c r="O1" s="7"/>
      <c r="P1" s="7"/>
      <c r="Q1" s="7"/>
      <c r="R1" s="7"/>
      <c r="S1" s="7"/>
      <c r="T1" s="7"/>
      <c r="U1" s="7"/>
      <c r="V1" s="7"/>
      <c r="W1" s="7"/>
      <c r="X1" s="29"/>
      <c r="Y1" s="29"/>
      <c r="Z1" s="29"/>
      <c r="AA1" s="29"/>
      <c r="AB1" s="29"/>
      <c r="AC1" s="2" t="s">
        <v>23</v>
      </c>
      <c r="AD1" s="3"/>
      <c r="AE1" s="3"/>
      <c r="AF1" s="3"/>
      <c r="AG1" s="3"/>
      <c r="AH1" s="29"/>
      <c r="AI1" s="29"/>
      <c r="AJ1" s="29"/>
      <c r="AK1" s="29"/>
      <c r="AL1" s="29"/>
      <c r="AM1" s="29"/>
      <c r="AN1" s="29"/>
      <c r="AO1" s="2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31"/>
    </row>
    <row r="2" spans="1:57" ht="15" customHeight="1" x14ac:dyDescent="0.15">
      <c r="B2" s="3"/>
      <c r="C2" s="3"/>
      <c r="D2" s="3"/>
      <c r="E2" s="3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1"/>
      <c r="AD2" s="3"/>
      <c r="AE2" s="3"/>
      <c r="AF2" s="3"/>
      <c r="AG2" s="3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7"/>
      <c r="AY2" s="7"/>
      <c r="AZ2" s="7"/>
      <c r="BA2" s="7"/>
      <c r="BB2" s="7"/>
      <c r="BC2" s="7"/>
      <c r="BD2" s="7"/>
    </row>
    <row r="3" spans="1:57" ht="21" customHeight="1" x14ac:dyDescent="0.15">
      <c r="A3" s="8" t="s">
        <v>24</v>
      </c>
      <c r="B3" s="3"/>
      <c r="C3" s="3"/>
      <c r="D3" s="3"/>
      <c r="E3" s="3"/>
      <c r="F3" s="29"/>
      <c r="G3" s="77"/>
      <c r="H3" s="77"/>
      <c r="I3" s="77"/>
      <c r="J3" s="77"/>
      <c r="K3" s="77"/>
      <c r="L3" s="77"/>
      <c r="M3" s="77"/>
      <c r="N3" s="95"/>
      <c r="O3" s="95"/>
      <c r="P3" s="95"/>
      <c r="Q3" s="95"/>
      <c r="R3" s="95"/>
      <c r="S3" s="95"/>
      <c r="T3" s="95"/>
      <c r="U3" s="95"/>
      <c r="V3" s="29"/>
      <c r="W3" s="29"/>
      <c r="X3" s="29"/>
      <c r="Y3" s="29"/>
      <c r="Z3" s="29"/>
      <c r="AA3" s="29"/>
      <c r="AB3" s="29"/>
      <c r="AC3" s="8"/>
      <c r="AD3" s="3"/>
      <c r="AE3" s="3"/>
      <c r="AF3" s="3"/>
      <c r="AG3" s="3"/>
      <c r="AH3" s="29"/>
      <c r="AI3" s="3"/>
      <c r="AJ3" s="96" t="s">
        <v>0</v>
      </c>
      <c r="AK3" s="96"/>
      <c r="AL3" s="96"/>
      <c r="AM3" s="96"/>
      <c r="AN3" s="96"/>
      <c r="AO3" s="96"/>
      <c r="AP3" s="96"/>
      <c r="AQ3" s="95"/>
      <c r="AR3" s="95"/>
      <c r="AS3" s="95"/>
      <c r="AT3" s="95"/>
      <c r="AU3" s="95"/>
      <c r="AV3" s="95"/>
      <c r="AW3" s="95"/>
      <c r="AX3" s="95"/>
      <c r="AY3" s="5"/>
      <c r="AZ3" s="5"/>
      <c r="BA3" s="5"/>
      <c r="BB3" s="5"/>
      <c r="BC3" s="5"/>
      <c r="BD3" s="5"/>
    </row>
    <row r="4" spans="1:57" ht="21" customHeight="1" x14ac:dyDescent="0.15">
      <c r="A4" s="4"/>
      <c r="B4" s="4"/>
      <c r="C4" s="4"/>
      <c r="D4" s="48"/>
      <c r="E4" s="5"/>
      <c r="F4" s="5"/>
      <c r="G4" s="77"/>
      <c r="H4" s="179" t="s">
        <v>25</v>
      </c>
      <c r="I4" s="179"/>
      <c r="J4" s="179"/>
      <c r="K4" s="179"/>
      <c r="L4" s="179"/>
      <c r="M4" s="179"/>
      <c r="N4" s="95"/>
      <c r="O4" s="95"/>
      <c r="P4" s="95"/>
      <c r="Q4" s="95"/>
      <c r="R4" s="95"/>
      <c r="S4" s="95"/>
      <c r="T4" s="95"/>
      <c r="U4" s="95"/>
      <c r="V4" s="5"/>
      <c r="W4" s="5"/>
      <c r="X4" s="5"/>
      <c r="Y4" s="5"/>
      <c r="Z4" s="5"/>
      <c r="AA4" s="5"/>
      <c r="AB4" s="4"/>
      <c r="AC4" s="63"/>
      <c r="AD4" s="63"/>
      <c r="AE4" s="63"/>
      <c r="AF4" s="48"/>
      <c r="AG4" s="5"/>
      <c r="AH4" s="5"/>
      <c r="AI4" s="3"/>
      <c r="AJ4" s="96"/>
      <c r="AK4" s="96"/>
      <c r="AL4" s="96"/>
      <c r="AM4" s="96"/>
      <c r="AN4" s="96"/>
      <c r="AO4" s="96"/>
      <c r="AP4" s="96"/>
      <c r="AQ4" s="95"/>
      <c r="AR4" s="95"/>
      <c r="AS4" s="95"/>
      <c r="AT4" s="95"/>
      <c r="AU4" s="95"/>
      <c r="AV4" s="95"/>
      <c r="AW4" s="95"/>
      <c r="AX4" s="95"/>
    </row>
    <row r="5" spans="1:57" ht="21" customHeight="1" x14ac:dyDescent="0.15">
      <c r="A5" s="71"/>
      <c r="B5" s="71"/>
      <c r="C5" s="71"/>
      <c r="D5" s="48"/>
      <c r="E5" s="5"/>
      <c r="F5" s="5"/>
      <c r="G5" s="77"/>
      <c r="H5" s="179"/>
      <c r="I5" s="179"/>
      <c r="J5" s="179"/>
      <c r="K5" s="179"/>
      <c r="L5" s="179"/>
      <c r="M5" s="179"/>
      <c r="N5" s="74"/>
      <c r="O5" s="74"/>
      <c r="P5" s="74"/>
      <c r="Q5" s="74"/>
      <c r="R5" s="74"/>
      <c r="S5" s="74"/>
      <c r="T5" s="74"/>
      <c r="U5" s="74"/>
      <c r="V5" s="5"/>
      <c r="W5" s="5"/>
      <c r="X5" s="5"/>
      <c r="Y5" s="5"/>
      <c r="Z5" s="5"/>
      <c r="AA5" s="5"/>
      <c r="AB5" s="71"/>
      <c r="AC5" s="71"/>
      <c r="AD5" s="71"/>
      <c r="AE5" s="71"/>
      <c r="AF5" s="48"/>
      <c r="AG5" s="5"/>
      <c r="AH5" s="5"/>
      <c r="AI5" s="3"/>
      <c r="AJ5" s="75"/>
      <c r="AK5" s="75"/>
      <c r="AL5" s="75"/>
      <c r="AM5" s="75"/>
      <c r="AN5" s="75"/>
      <c r="AO5" s="75"/>
      <c r="AP5" s="75"/>
      <c r="AQ5" s="74"/>
      <c r="AR5" s="74"/>
      <c r="AS5" s="74"/>
      <c r="AT5" s="74"/>
      <c r="AU5" s="74"/>
      <c r="AV5" s="74"/>
      <c r="AW5" s="74"/>
      <c r="AX5" s="74"/>
    </row>
    <row r="6" spans="1:57" ht="21" customHeight="1" thickBot="1" x14ac:dyDescent="0.2">
      <c r="A6" s="71"/>
      <c r="B6" s="181" t="s">
        <v>27</v>
      </c>
      <c r="C6" s="181"/>
      <c r="D6" s="181"/>
      <c r="E6" s="181"/>
      <c r="F6" s="71"/>
      <c r="G6" s="71"/>
      <c r="H6" s="180"/>
      <c r="I6" s="180"/>
      <c r="J6" s="180"/>
      <c r="K6" s="180"/>
      <c r="L6" s="180"/>
      <c r="M6" s="180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4"/>
      <c r="AC6" s="63"/>
      <c r="AD6" s="181" t="s">
        <v>30</v>
      </c>
      <c r="AE6" s="181"/>
      <c r="AF6" s="181"/>
      <c r="AG6" s="181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</row>
    <row r="7" spans="1:57" ht="30" customHeight="1" thickBot="1" x14ac:dyDescent="0.2">
      <c r="A7" s="137" t="s">
        <v>26</v>
      </c>
      <c r="B7" s="138"/>
      <c r="C7" s="138"/>
      <c r="D7" s="138"/>
      <c r="E7" s="139"/>
      <c r="F7" s="140" t="str">
        <f>B8</f>
        <v>レパード</v>
      </c>
      <c r="G7" s="141"/>
      <c r="H7" s="141"/>
      <c r="I7" s="142"/>
      <c r="J7" s="140" t="str">
        <f>B10</f>
        <v>九曜</v>
      </c>
      <c r="K7" s="141"/>
      <c r="L7" s="141"/>
      <c r="M7" s="142"/>
      <c r="N7" s="140" t="str">
        <f>B12</f>
        <v>ペガサスA</v>
      </c>
      <c r="O7" s="141"/>
      <c r="P7" s="141"/>
      <c r="Q7" s="142"/>
      <c r="R7" s="140" t="str">
        <f>B14</f>
        <v>成増</v>
      </c>
      <c r="S7" s="141"/>
      <c r="T7" s="141"/>
      <c r="U7" s="142"/>
      <c r="V7" s="15" t="s">
        <v>1</v>
      </c>
      <c r="W7" s="15" t="s">
        <v>2</v>
      </c>
      <c r="X7" s="15" t="s">
        <v>3</v>
      </c>
      <c r="Y7" s="15" t="s">
        <v>4</v>
      </c>
      <c r="Z7" s="16" t="s">
        <v>5</v>
      </c>
      <c r="AA7" s="72"/>
      <c r="AB7" s="11"/>
      <c r="AC7" s="137" t="s">
        <v>26</v>
      </c>
      <c r="AD7" s="138"/>
      <c r="AE7" s="138"/>
      <c r="AF7" s="138"/>
      <c r="AG7" s="139"/>
      <c r="AH7" s="140" t="str">
        <f>AD8</f>
        <v>北前野B</v>
      </c>
      <c r="AI7" s="141"/>
      <c r="AJ7" s="141"/>
      <c r="AK7" s="142"/>
      <c r="AL7" s="140" t="str">
        <f>AD10</f>
        <v>シルバー</v>
      </c>
      <c r="AM7" s="141"/>
      <c r="AN7" s="141"/>
      <c r="AO7" s="142"/>
      <c r="AP7" s="140" t="str">
        <f>AD12</f>
        <v>下赤塚</v>
      </c>
      <c r="AQ7" s="141"/>
      <c r="AR7" s="141"/>
      <c r="AS7" s="142"/>
      <c r="AT7" s="140" t="str">
        <f>AD14</f>
        <v>ゴールデン</v>
      </c>
      <c r="AU7" s="141"/>
      <c r="AV7" s="141"/>
      <c r="AW7" s="142"/>
      <c r="AX7" s="15" t="s">
        <v>1</v>
      </c>
      <c r="AY7" s="15" t="s">
        <v>2</v>
      </c>
      <c r="AZ7" s="15" t="s">
        <v>3</v>
      </c>
      <c r="BA7" s="15" t="s">
        <v>4</v>
      </c>
      <c r="BB7" s="16" t="s">
        <v>5</v>
      </c>
      <c r="BC7" s="17"/>
    </row>
    <row r="8" spans="1:57" ht="21" customHeight="1" thickTop="1" x14ac:dyDescent="0.15">
      <c r="A8" s="133">
        <v>1</v>
      </c>
      <c r="B8" s="145" t="s">
        <v>73</v>
      </c>
      <c r="C8" s="146"/>
      <c r="D8" s="146"/>
      <c r="E8" s="147"/>
      <c r="F8" s="134"/>
      <c r="G8" s="135"/>
      <c r="H8" s="135"/>
      <c r="I8" s="136"/>
      <c r="J8" s="124" t="str">
        <f>F10</f>
        <v>A-7</v>
      </c>
      <c r="K8" s="125"/>
      <c r="L8" s="125"/>
      <c r="M8" s="126"/>
      <c r="N8" s="124" t="str">
        <f>F12</f>
        <v>A-9</v>
      </c>
      <c r="O8" s="125"/>
      <c r="P8" s="125"/>
      <c r="Q8" s="126"/>
      <c r="R8" s="124" t="str">
        <f>F14</f>
        <v>C-11</v>
      </c>
      <c r="S8" s="125"/>
      <c r="T8" s="125"/>
      <c r="U8" s="126"/>
      <c r="V8" s="35"/>
      <c r="W8" s="35"/>
      <c r="X8" s="35"/>
      <c r="Y8" s="28"/>
      <c r="Z8" s="127">
        <v>3</v>
      </c>
      <c r="AA8" s="72"/>
      <c r="AB8" s="11"/>
      <c r="AC8" s="133">
        <v>1</v>
      </c>
      <c r="AD8" s="129" t="s">
        <v>125</v>
      </c>
      <c r="AE8" s="100"/>
      <c r="AF8" s="100"/>
      <c r="AG8" s="101"/>
      <c r="AH8" s="134"/>
      <c r="AI8" s="135"/>
      <c r="AJ8" s="135"/>
      <c r="AK8" s="136"/>
      <c r="AL8" s="124" t="str">
        <f>AH10</f>
        <v>A-1</v>
      </c>
      <c r="AM8" s="125"/>
      <c r="AN8" s="125"/>
      <c r="AO8" s="126"/>
      <c r="AP8" s="124" t="str">
        <f>AH12</f>
        <v>A-3</v>
      </c>
      <c r="AQ8" s="125"/>
      <c r="AR8" s="125"/>
      <c r="AS8" s="126"/>
      <c r="AT8" s="124" t="str">
        <f>AH14</f>
        <v>A-5</v>
      </c>
      <c r="AU8" s="125"/>
      <c r="AV8" s="125"/>
      <c r="AW8" s="126"/>
      <c r="AX8" s="35"/>
      <c r="AY8" s="35"/>
      <c r="AZ8" s="35"/>
      <c r="BA8" s="28"/>
      <c r="BB8" s="165">
        <v>2</v>
      </c>
      <c r="BC8" s="4"/>
    </row>
    <row r="9" spans="1:57" ht="21" customHeight="1" x14ac:dyDescent="0.15">
      <c r="A9" s="122"/>
      <c r="B9" s="148"/>
      <c r="C9" s="131"/>
      <c r="D9" s="131"/>
      <c r="E9" s="132"/>
      <c r="F9" s="119"/>
      <c r="G9" s="120"/>
      <c r="H9" s="120"/>
      <c r="I9" s="121"/>
      <c r="J9" s="18" t="s">
        <v>144</v>
      </c>
      <c r="K9" s="19">
        <f>I11</f>
        <v>1</v>
      </c>
      <c r="L9" s="19" t="s">
        <v>19</v>
      </c>
      <c r="M9" s="19">
        <f>G11</f>
        <v>2</v>
      </c>
      <c r="N9" s="18" t="s">
        <v>148</v>
      </c>
      <c r="O9" s="19">
        <f>I13</f>
        <v>3</v>
      </c>
      <c r="P9" s="19" t="s">
        <v>19</v>
      </c>
      <c r="Q9" s="19">
        <f>G13</f>
        <v>1</v>
      </c>
      <c r="R9" s="18" t="s">
        <v>146</v>
      </c>
      <c r="S9" s="19">
        <f>I15</f>
        <v>1</v>
      </c>
      <c r="T9" s="19" t="s">
        <v>19</v>
      </c>
      <c r="U9" s="19">
        <f>G15</f>
        <v>1</v>
      </c>
      <c r="V9" s="36">
        <f>IF(J9="△",1,IF(J9="○",3,IF(J9="●",0)))+IF(N9="△",1,IF(N9="○",3,IF(N9="●",0)))+IF(R9="△",1,IF(R9="○",3,IF(R9="●",0)))</f>
        <v>4</v>
      </c>
      <c r="W9" s="38">
        <f>S9+O9+K9</f>
        <v>5</v>
      </c>
      <c r="X9" s="38">
        <f>U9+Q9+M9</f>
        <v>4</v>
      </c>
      <c r="Y9" s="39">
        <f>W9-X9</f>
        <v>1</v>
      </c>
      <c r="Z9" s="128"/>
      <c r="AA9" s="34"/>
      <c r="AB9" s="11"/>
      <c r="AC9" s="122"/>
      <c r="AD9" s="130"/>
      <c r="AE9" s="131"/>
      <c r="AF9" s="131"/>
      <c r="AG9" s="132"/>
      <c r="AH9" s="119"/>
      <c r="AI9" s="120"/>
      <c r="AJ9" s="120"/>
      <c r="AK9" s="121"/>
      <c r="AL9" s="18" t="s">
        <v>145</v>
      </c>
      <c r="AM9" s="19">
        <f>AK11</f>
        <v>2</v>
      </c>
      <c r="AN9" s="19" t="s">
        <v>19</v>
      </c>
      <c r="AO9" s="19">
        <f>AI11</f>
        <v>0</v>
      </c>
      <c r="AP9" s="18" t="s">
        <v>144</v>
      </c>
      <c r="AQ9" s="19">
        <f>AK13</f>
        <v>1</v>
      </c>
      <c r="AR9" s="19" t="s">
        <v>19</v>
      </c>
      <c r="AS9" s="19">
        <f>AI13</f>
        <v>4</v>
      </c>
      <c r="AT9" s="18" t="s">
        <v>145</v>
      </c>
      <c r="AU9" s="19">
        <f>AK15</f>
        <v>1</v>
      </c>
      <c r="AV9" s="19" t="s">
        <v>19</v>
      </c>
      <c r="AW9" s="19">
        <f>AI15</f>
        <v>0</v>
      </c>
      <c r="AX9" s="36">
        <f>IF(AL9="△",1,IF(AL9="○",3,IF(AL9="●",0)))+IF(AP9="△",1,IF(AP9="○",3,IF(AP9="●",0)))+IF(AT9="△",1,IF(AT9="○",3,IF(AT9="●",0)))</f>
        <v>6</v>
      </c>
      <c r="AY9" s="38">
        <f>AU9+AQ9+AM9</f>
        <v>4</v>
      </c>
      <c r="AZ9" s="38">
        <f>AW9+AS9+AO9</f>
        <v>4</v>
      </c>
      <c r="BA9" s="39">
        <f>AY9-AZ9</f>
        <v>0</v>
      </c>
      <c r="BB9" s="163"/>
      <c r="BC9" s="46"/>
    </row>
    <row r="10" spans="1:57" ht="21" customHeight="1" x14ac:dyDescent="0.15">
      <c r="A10" s="97">
        <v>2</v>
      </c>
      <c r="B10" s="129" t="s">
        <v>95</v>
      </c>
      <c r="C10" s="100"/>
      <c r="D10" s="100"/>
      <c r="E10" s="101"/>
      <c r="F10" s="108" t="s">
        <v>32</v>
      </c>
      <c r="G10" s="109"/>
      <c r="H10" s="109"/>
      <c r="I10" s="110"/>
      <c r="J10" s="111"/>
      <c r="K10" s="112"/>
      <c r="L10" s="112"/>
      <c r="M10" s="113"/>
      <c r="N10" s="105" t="str">
        <f>J12</f>
        <v>D-11</v>
      </c>
      <c r="O10" s="106"/>
      <c r="P10" s="106"/>
      <c r="Q10" s="107"/>
      <c r="R10" s="105" t="str">
        <f>J14</f>
        <v>B-9</v>
      </c>
      <c r="S10" s="106"/>
      <c r="T10" s="106"/>
      <c r="U10" s="107"/>
      <c r="V10" s="40"/>
      <c r="W10" s="41"/>
      <c r="X10" s="41"/>
      <c r="Y10" s="42"/>
      <c r="Z10" s="143">
        <v>1</v>
      </c>
      <c r="AA10" s="14"/>
      <c r="AB10" s="4"/>
      <c r="AC10" s="97">
        <v>2</v>
      </c>
      <c r="AD10" s="129" t="s">
        <v>119</v>
      </c>
      <c r="AE10" s="100"/>
      <c r="AF10" s="100"/>
      <c r="AG10" s="101"/>
      <c r="AH10" s="108" t="s">
        <v>44</v>
      </c>
      <c r="AI10" s="109"/>
      <c r="AJ10" s="109"/>
      <c r="AK10" s="110"/>
      <c r="AL10" s="111"/>
      <c r="AM10" s="112"/>
      <c r="AN10" s="112"/>
      <c r="AO10" s="113"/>
      <c r="AP10" s="105" t="str">
        <f>AL12</f>
        <v>B-5</v>
      </c>
      <c r="AQ10" s="106"/>
      <c r="AR10" s="106"/>
      <c r="AS10" s="107"/>
      <c r="AT10" s="105" t="str">
        <f>AL14</f>
        <v>B-3</v>
      </c>
      <c r="AU10" s="106"/>
      <c r="AV10" s="106"/>
      <c r="AW10" s="107"/>
      <c r="AX10" s="40"/>
      <c r="AY10" s="41"/>
      <c r="AZ10" s="41"/>
      <c r="BA10" s="42"/>
      <c r="BB10" s="162">
        <v>3</v>
      </c>
      <c r="BC10" s="46"/>
    </row>
    <row r="11" spans="1:57" ht="21" customHeight="1" x14ac:dyDescent="0.15">
      <c r="A11" s="122"/>
      <c r="B11" s="130"/>
      <c r="C11" s="131"/>
      <c r="D11" s="131"/>
      <c r="E11" s="132"/>
      <c r="F11" s="18" t="s">
        <v>145</v>
      </c>
      <c r="G11" s="19">
        <v>2</v>
      </c>
      <c r="H11" s="19" t="s">
        <v>19</v>
      </c>
      <c r="I11" s="19">
        <v>1</v>
      </c>
      <c r="J11" s="119"/>
      <c r="K11" s="120"/>
      <c r="L11" s="120"/>
      <c r="M11" s="121"/>
      <c r="N11" s="18" t="s">
        <v>145</v>
      </c>
      <c r="O11" s="19">
        <f>M13</f>
        <v>2</v>
      </c>
      <c r="P11" s="19" t="s">
        <v>19</v>
      </c>
      <c r="Q11" s="19">
        <f>K13</f>
        <v>0</v>
      </c>
      <c r="R11" s="18" t="s">
        <v>144</v>
      </c>
      <c r="S11" s="19">
        <f>M15</f>
        <v>0</v>
      </c>
      <c r="T11" s="19" t="s">
        <v>19</v>
      </c>
      <c r="U11" s="19">
        <f>K15</f>
        <v>2</v>
      </c>
      <c r="V11" s="36">
        <f>IF(F11="△",1,IF(F11="○",3,IF(F11="●",0)))+IF(N11="△",1,IF(N11="○",3,IF(N11="●",0)))+IF(R11="△",1,IF(R11="○",3,IF(R11="●",0)))</f>
        <v>6</v>
      </c>
      <c r="W11" s="37">
        <f>S11+O11+G11</f>
        <v>4</v>
      </c>
      <c r="X11" s="38">
        <f>U11+Q11+I11</f>
        <v>3</v>
      </c>
      <c r="Y11" s="39">
        <f>W11-X11</f>
        <v>1</v>
      </c>
      <c r="Z11" s="161"/>
      <c r="AA11" s="34"/>
      <c r="AB11" s="4"/>
      <c r="AC11" s="122"/>
      <c r="AD11" s="130"/>
      <c r="AE11" s="131"/>
      <c r="AF11" s="131"/>
      <c r="AG11" s="132"/>
      <c r="AH11" s="18" t="s">
        <v>144</v>
      </c>
      <c r="AI11" s="19">
        <v>0</v>
      </c>
      <c r="AJ11" s="19" t="s">
        <v>19</v>
      </c>
      <c r="AK11" s="19">
        <v>2</v>
      </c>
      <c r="AL11" s="119"/>
      <c r="AM11" s="120"/>
      <c r="AN11" s="120"/>
      <c r="AO11" s="121"/>
      <c r="AP11" s="18" t="s">
        <v>144</v>
      </c>
      <c r="AQ11" s="19">
        <f>AO13</f>
        <v>0</v>
      </c>
      <c r="AR11" s="19" t="s">
        <v>19</v>
      </c>
      <c r="AS11" s="19">
        <f>AM13</f>
        <v>3</v>
      </c>
      <c r="AT11" s="18" t="s">
        <v>145</v>
      </c>
      <c r="AU11" s="19">
        <f>AO15</f>
        <v>2</v>
      </c>
      <c r="AV11" s="19" t="s">
        <v>19</v>
      </c>
      <c r="AW11" s="19">
        <f>AM15</f>
        <v>0</v>
      </c>
      <c r="AX11" s="36">
        <f>IF(AH11="△",1,IF(AH11="○",3,IF(AH11="●",0)))+IF(AP11="△",1,IF(AP11="○",3,IF(AP11="●",0)))+IF(AT11="△",1,IF(AT11="○",3,IF(AT11="●",0)))</f>
        <v>3</v>
      </c>
      <c r="AY11" s="37">
        <f>AU11+AQ11+AI11</f>
        <v>2</v>
      </c>
      <c r="AZ11" s="38">
        <f>AW11+AS11+AK11</f>
        <v>5</v>
      </c>
      <c r="BA11" s="39">
        <f>AY11-AZ11</f>
        <v>-3</v>
      </c>
      <c r="BB11" s="163"/>
      <c r="BC11" s="46"/>
    </row>
    <row r="12" spans="1:57" ht="21" customHeight="1" x14ac:dyDescent="0.15">
      <c r="A12" s="97">
        <v>3</v>
      </c>
      <c r="B12" s="100" t="s">
        <v>100</v>
      </c>
      <c r="C12" s="100"/>
      <c r="D12" s="100"/>
      <c r="E12" s="100"/>
      <c r="F12" s="105" t="s">
        <v>33</v>
      </c>
      <c r="G12" s="106"/>
      <c r="H12" s="106"/>
      <c r="I12" s="107"/>
      <c r="J12" s="108" t="s">
        <v>35</v>
      </c>
      <c r="K12" s="109"/>
      <c r="L12" s="109"/>
      <c r="M12" s="110"/>
      <c r="N12" s="111"/>
      <c r="O12" s="112"/>
      <c r="P12" s="112"/>
      <c r="Q12" s="113"/>
      <c r="R12" s="105" t="str">
        <f>N14</f>
        <v>B-7</v>
      </c>
      <c r="S12" s="106"/>
      <c r="T12" s="106"/>
      <c r="U12" s="107"/>
      <c r="V12" s="40"/>
      <c r="W12" s="41"/>
      <c r="X12" s="41"/>
      <c r="Y12" s="42"/>
      <c r="Z12" s="117">
        <v>4</v>
      </c>
      <c r="AA12" s="14"/>
      <c r="AB12" s="4"/>
      <c r="AC12" s="97">
        <v>3</v>
      </c>
      <c r="AD12" s="100" t="s">
        <v>110</v>
      </c>
      <c r="AE12" s="100"/>
      <c r="AF12" s="100"/>
      <c r="AG12" s="100"/>
      <c r="AH12" s="105" t="s">
        <v>45</v>
      </c>
      <c r="AI12" s="106"/>
      <c r="AJ12" s="106"/>
      <c r="AK12" s="107"/>
      <c r="AL12" s="108" t="s">
        <v>47</v>
      </c>
      <c r="AM12" s="109"/>
      <c r="AN12" s="109"/>
      <c r="AO12" s="110"/>
      <c r="AP12" s="111"/>
      <c r="AQ12" s="112"/>
      <c r="AR12" s="112"/>
      <c r="AS12" s="113"/>
      <c r="AT12" s="105" t="str">
        <f>AP14</f>
        <v>B-1</v>
      </c>
      <c r="AU12" s="106"/>
      <c r="AV12" s="106"/>
      <c r="AW12" s="107"/>
      <c r="AX12" s="40"/>
      <c r="AY12" s="41"/>
      <c r="AZ12" s="41"/>
      <c r="BA12" s="42"/>
      <c r="BB12" s="166">
        <v>1</v>
      </c>
      <c r="BC12" s="46"/>
    </row>
    <row r="13" spans="1:57" ht="21" customHeight="1" x14ac:dyDescent="0.15">
      <c r="A13" s="122"/>
      <c r="B13" s="123"/>
      <c r="C13" s="123"/>
      <c r="D13" s="123"/>
      <c r="E13" s="123"/>
      <c r="F13" s="18" t="s">
        <v>147</v>
      </c>
      <c r="G13" s="19">
        <v>1</v>
      </c>
      <c r="H13" s="19" t="s">
        <v>19</v>
      </c>
      <c r="I13" s="19">
        <v>3</v>
      </c>
      <c r="J13" s="18" t="s">
        <v>144</v>
      </c>
      <c r="K13" s="19">
        <v>0</v>
      </c>
      <c r="L13" s="19" t="s">
        <v>19</v>
      </c>
      <c r="M13" s="19">
        <v>2</v>
      </c>
      <c r="N13" s="119"/>
      <c r="O13" s="120"/>
      <c r="P13" s="120"/>
      <c r="Q13" s="121"/>
      <c r="R13" s="18" t="s">
        <v>179</v>
      </c>
      <c r="S13" s="19">
        <f>Q15</f>
        <v>1</v>
      </c>
      <c r="T13" s="19" t="s">
        <v>19</v>
      </c>
      <c r="U13" s="19">
        <f>O15</f>
        <v>1</v>
      </c>
      <c r="V13" s="36">
        <f>IF(F13="△",1,IF(F13="○",3,IF(F13="●",0)))+IF(J13="△",1,IF(J13="○",3,IF(J13="●",0)))+IF(R13="△",1,IF(R13="○",3,IF(R13="●",0)))</f>
        <v>1</v>
      </c>
      <c r="W13" s="38">
        <f>S13+K13+G13</f>
        <v>2</v>
      </c>
      <c r="X13" s="38">
        <f>U13+M13+I13</f>
        <v>6</v>
      </c>
      <c r="Y13" s="39">
        <f>W13-X13</f>
        <v>-4</v>
      </c>
      <c r="Z13" s="128"/>
      <c r="AA13" s="34"/>
      <c r="AB13" s="5"/>
      <c r="AC13" s="122"/>
      <c r="AD13" s="123"/>
      <c r="AE13" s="123"/>
      <c r="AF13" s="123"/>
      <c r="AG13" s="123"/>
      <c r="AH13" s="18" t="s">
        <v>145</v>
      </c>
      <c r="AI13" s="19">
        <v>4</v>
      </c>
      <c r="AJ13" s="19" t="s">
        <v>19</v>
      </c>
      <c r="AK13" s="19">
        <v>1</v>
      </c>
      <c r="AL13" s="18" t="s">
        <v>145</v>
      </c>
      <c r="AM13" s="19">
        <v>3</v>
      </c>
      <c r="AN13" s="19" t="s">
        <v>19</v>
      </c>
      <c r="AO13" s="19">
        <v>0</v>
      </c>
      <c r="AP13" s="119"/>
      <c r="AQ13" s="120"/>
      <c r="AR13" s="120"/>
      <c r="AS13" s="121"/>
      <c r="AT13" s="18" t="s">
        <v>145</v>
      </c>
      <c r="AU13" s="19">
        <f>AS15</f>
        <v>3</v>
      </c>
      <c r="AV13" s="19" t="s">
        <v>19</v>
      </c>
      <c r="AW13" s="19">
        <f>AQ15</f>
        <v>1</v>
      </c>
      <c r="AX13" s="36">
        <f>IF(AH13="△",1,IF(AH13="○",3,IF(AH13="●",0)))+IF(AL13="△",1,IF(AL13="○",3,IF(AL13="●",0)))+IF(AT13="△",1,IF(AT13="○",3,IF(AT13="●",0)))</f>
        <v>9</v>
      </c>
      <c r="AY13" s="38">
        <f>AU13+AM13+AI13</f>
        <v>10</v>
      </c>
      <c r="AZ13" s="38">
        <f>AW13+AO13+AK13</f>
        <v>2</v>
      </c>
      <c r="BA13" s="39">
        <f>AY13-AZ13</f>
        <v>8</v>
      </c>
      <c r="BB13" s="167"/>
      <c r="BC13" s="4"/>
    </row>
    <row r="14" spans="1:57" ht="21" customHeight="1" x14ac:dyDescent="0.15">
      <c r="A14" s="97">
        <v>4</v>
      </c>
      <c r="B14" s="99" t="s">
        <v>113</v>
      </c>
      <c r="C14" s="100"/>
      <c r="D14" s="100"/>
      <c r="E14" s="101"/>
      <c r="F14" s="105" t="s">
        <v>34</v>
      </c>
      <c r="G14" s="106"/>
      <c r="H14" s="106"/>
      <c r="I14" s="107"/>
      <c r="J14" s="108" t="s">
        <v>36</v>
      </c>
      <c r="K14" s="109"/>
      <c r="L14" s="109"/>
      <c r="M14" s="110"/>
      <c r="N14" s="108" t="s">
        <v>37</v>
      </c>
      <c r="O14" s="109"/>
      <c r="P14" s="109"/>
      <c r="Q14" s="110"/>
      <c r="R14" s="111"/>
      <c r="S14" s="112"/>
      <c r="T14" s="112"/>
      <c r="U14" s="113"/>
      <c r="V14" s="40"/>
      <c r="W14" s="41"/>
      <c r="X14" s="41"/>
      <c r="Y14" s="42"/>
      <c r="Z14" s="117">
        <v>2</v>
      </c>
      <c r="AA14" s="34"/>
      <c r="AB14" s="5"/>
      <c r="AC14" s="97">
        <v>4</v>
      </c>
      <c r="AD14" s="99" t="s">
        <v>88</v>
      </c>
      <c r="AE14" s="100"/>
      <c r="AF14" s="100"/>
      <c r="AG14" s="101"/>
      <c r="AH14" s="105" t="s">
        <v>46</v>
      </c>
      <c r="AI14" s="106"/>
      <c r="AJ14" s="106"/>
      <c r="AK14" s="107"/>
      <c r="AL14" s="108" t="s">
        <v>48</v>
      </c>
      <c r="AM14" s="109"/>
      <c r="AN14" s="109"/>
      <c r="AO14" s="110"/>
      <c r="AP14" s="108" t="s">
        <v>49</v>
      </c>
      <c r="AQ14" s="109"/>
      <c r="AR14" s="109"/>
      <c r="AS14" s="110"/>
      <c r="AT14" s="111"/>
      <c r="AU14" s="112"/>
      <c r="AV14" s="112"/>
      <c r="AW14" s="113"/>
      <c r="AX14" s="40"/>
      <c r="AY14" s="41"/>
      <c r="AZ14" s="41"/>
      <c r="BA14" s="42"/>
      <c r="BB14" s="162">
        <v>4</v>
      </c>
      <c r="BC14" s="4"/>
    </row>
    <row r="15" spans="1:57" ht="21" customHeight="1" thickBot="1" x14ac:dyDescent="0.2">
      <c r="A15" s="98"/>
      <c r="B15" s="102"/>
      <c r="C15" s="103"/>
      <c r="D15" s="103"/>
      <c r="E15" s="104"/>
      <c r="F15" s="21" t="s">
        <v>146</v>
      </c>
      <c r="G15" s="22">
        <v>1</v>
      </c>
      <c r="H15" s="22" t="s">
        <v>19</v>
      </c>
      <c r="I15" s="22">
        <v>1</v>
      </c>
      <c r="J15" s="21" t="s">
        <v>145</v>
      </c>
      <c r="K15" s="22">
        <v>2</v>
      </c>
      <c r="L15" s="22" t="s">
        <v>19</v>
      </c>
      <c r="M15" s="22">
        <v>0</v>
      </c>
      <c r="N15" s="21" t="s">
        <v>146</v>
      </c>
      <c r="O15" s="22">
        <v>1</v>
      </c>
      <c r="P15" s="22" t="s">
        <v>19</v>
      </c>
      <c r="Q15" s="22">
        <v>1</v>
      </c>
      <c r="R15" s="114"/>
      <c r="S15" s="115"/>
      <c r="T15" s="115"/>
      <c r="U15" s="116"/>
      <c r="V15" s="43">
        <f>IF(F15="△",1,IF(F15="○",3,IF(F15="●",0)))+IF(J15="△",1,IF(J15="○",3,IF(J15="●",0)))+IF(N15="△",1,IF(N15="○",3,IF(N15="●",0)))</f>
        <v>5</v>
      </c>
      <c r="W15" s="44">
        <f>O15+K15+G15</f>
        <v>4</v>
      </c>
      <c r="X15" s="44">
        <f>Q15+M15+I15</f>
        <v>2</v>
      </c>
      <c r="Y15" s="45">
        <f>W15-X15</f>
        <v>2</v>
      </c>
      <c r="Z15" s="118"/>
      <c r="AA15" s="34"/>
      <c r="AB15" s="5"/>
      <c r="AC15" s="98"/>
      <c r="AD15" s="102"/>
      <c r="AE15" s="103"/>
      <c r="AF15" s="103"/>
      <c r="AG15" s="104"/>
      <c r="AH15" s="21" t="s">
        <v>144</v>
      </c>
      <c r="AI15" s="22">
        <v>0</v>
      </c>
      <c r="AJ15" s="22" t="s">
        <v>19</v>
      </c>
      <c r="AK15" s="22">
        <v>1</v>
      </c>
      <c r="AL15" s="21" t="s">
        <v>144</v>
      </c>
      <c r="AM15" s="22">
        <v>0</v>
      </c>
      <c r="AN15" s="22" t="s">
        <v>19</v>
      </c>
      <c r="AO15" s="22">
        <v>2</v>
      </c>
      <c r="AP15" s="21" t="s">
        <v>144</v>
      </c>
      <c r="AQ15" s="22">
        <v>1</v>
      </c>
      <c r="AR15" s="22" t="s">
        <v>19</v>
      </c>
      <c r="AS15" s="22">
        <v>3</v>
      </c>
      <c r="AT15" s="114"/>
      <c r="AU15" s="115"/>
      <c r="AV15" s="115"/>
      <c r="AW15" s="116"/>
      <c r="AX15" s="43">
        <f>IF(AH15="△",1,IF(AH15="○",3,IF(AH15="●",0)))+IF(AL15="△",1,IF(AL15="○",3,IF(AL15="●",0)))+IF(AP15="△",1,IF(AP15="○",3,IF(AP15="●",0)))</f>
        <v>0</v>
      </c>
      <c r="AY15" s="44">
        <f>AQ15+AM15+AI15</f>
        <v>1</v>
      </c>
      <c r="AZ15" s="44">
        <f>AS15+AO15+AK15</f>
        <v>6</v>
      </c>
      <c r="BA15" s="45">
        <f>AY15-AZ15</f>
        <v>-5</v>
      </c>
      <c r="BB15" s="164"/>
      <c r="BC15" s="4"/>
    </row>
    <row r="16" spans="1:57" ht="21" customHeight="1" thickBot="1" x14ac:dyDescent="0.2">
      <c r="A16" s="9"/>
      <c r="B16" s="9"/>
      <c r="C16" s="9"/>
      <c r="D16" s="9"/>
      <c r="E16" s="24"/>
      <c r="F16" s="71"/>
      <c r="G16" s="71"/>
      <c r="H16" s="71"/>
      <c r="I16" s="20"/>
      <c r="J16" s="71"/>
      <c r="K16" s="71"/>
      <c r="L16" s="71"/>
      <c r="M16" s="20"/>
      <c r="N16" s="71"/>
      <c r="O16" s="71"/>
      <c r="P16" s="71"/>
      <c r="Q16" s="20"/>
      <c r="R16" s="71"/>
      <c r="S16" s="71"/>
      <c r="T16" s="71"/>
      <c r="U16" s="72"/>
      <c r="V16" s="72"/>
      <c r="W16" s="72"/>
      <c r="X16" s="72"/>
      <c r="Y16" s="72"/>
      <c r="Z16" s="72"/>
      <c r="AA16" s="47"/>
      <c r="AB16" s="23"/>
      <c r="AC16" s="9"/>
      <c r="AD16" s="9"/>
      <c r="AE16" s="9"/>
      <c r="AF16" s="9"/>
      <c r="AG16" s="24"/>
      <c r="AH16" s="63"/>
      <c r="AI16" s="63"/>
      <c r="AJ16" s="63"/>
      <c r="AK16" s="20"/>
      <c r="AL16" s="63"/>
      <c r="AM16" s="63"/>
      <c r="AN16" s="63"/>
      <c r="AO16" s="20"/>
      <c r="AP16" s="63"/>
      <c r="AQ16" s="63"/>
      <c r="AR16" s="63"/>
      <c r="AS16" s="20"/>
      <c r="AT16" s="63"/>
      <c r="AU16" s="63"/>
      <c r="AV16" s="63"/>
      <c r="AW16" s="62"/>
      <c r="AX16" s="62"/>
      <c r="AY16" s="62"/>
      <c r="AZ16" s="62"/>
      <c r="BA16" s="62"/>
      <c r="BB16" s="62"/>
      <c r="BC16" s="26"/>
    </row>
    <row r="17" spans="1:63" ht="30" customHeight="1" thickBot="1" x14ac:dyDescent="0.2">
      <c r="A17" s="137" t="s">
        <v>28</v>
      </c>
      <c r="B17" s="138"/>
      <c r="C17" s="138"/>
      <c r="D17" s="138"/>
      <c r="E17" s="139"/>
      <c r="F17" s="140" t="str">
        <f>B18</f>
        <v>BLUE</v>
      </c>
      <c r="G17" s="141"/>
      <c r="H17" s="141"/>
      <c r="I17" s="142"/>
      <c r="J17" s="140" t="str">
        <f>B20</f>
        <v>ビートル</v>
      </c>
      <c r="K17" s="141"/>
      <c r="L17" s="141"/>
      <c r="M17" s="142"/>
      <c r="N17" s="140" t="str">
        <f>B22</f>
        <v>北前野A</v>
      </c>
      <c r="O17" s="141"/>
      <c r="P17" s="141"/>
      <c r="Q17" s="142"/>
      <c r="R17" s="140" t="str">
        <f>B24</f>
        <v>高島平A</v>
      </c>
      <c r="S17" s="141"/>
      <c r="T17" s="141"/>
      <c r="U17" s="142"/>
      <c r="V17" s="15" t="s">
        <v>1</v>
      </c>
      <c r="W17" s="15" t="s">
        <v>2</v>
      </c>
      <c r="X17" s="15" t="s">
        <v>3</v>
      </c>
      <c r="Y17" s="15" t="s">
        <v>4</v>
      </c>
      <c r="Z17" s="16" t="s">
        <v>5</v>
      </c>
      <c r="AA17" s="72"/>
      <c r="AB17" s="4"/>
      <c r="AC17" s="137" t="s">
        <v>28</v>
      </c>
      <c r="AD17" s="138"/>
      <c r="AE17" s="138"/>
      <c r="AF17" s="138"/>
      <c r="AG17" s="139"/>
      <c r="AH17" s="140" t="str">
        <f>AD18</f>
        <v>アズサ</v>
      </c>
      <c r="AI17" s="141"/>
      <c r="AJ17" s="141"/>
      <c r="AK17" s="142"/>
      <c r="AL17" s="140" t="str">
        <f>AD20</f>
        <v>リオ</v>
      </c>
      <c r="AM17" s="141"/>
      <c r="AN17" s="141"/>
      <c r="AO17" s="142"/>
      <c r="AP17" s="140" t="str">
        <f>AD22</f>
        <v>リトルインディアンズ</v>
      </c>
      <c r="AQ17" s="141"/>
      <c r="AR17" s="141"/>
      <c r="AS17" s="142"/>
      <c r="AT17" s="140" t="str">
        <f>AD24</f>
        <v>ペガサスB</v>
      </c>
      <c r="AU17" s="141"/>
      <c r="AV17" s="141"/>
      <c r="AW17" s="142"/>
      <c r="AX17" s="15" t="s">
        <v>1</v>
      </c>
      <c r="AY17" s="15" t="s">
        <v>2</v>
      </c>
      <c r="AZ17" s="15" t="s">
        <v>3</v>
      </c>
      <c r="BA17" s="15" t="s">
        <v>4</v>
      </c>
      <c r="BB17" s="16" t="s">
        <v>5</v>
      </c>
      <c r="BC17" s="17"/>
    </row>
    <row r="18" spans="1:63" ht="21" customHeight="1" thickTop="1" x14ac:dyDescent="0.15">
      <c r="A18" s="133">
        <v>1</v>
      </c>
      <c r="B18" s="129" t="s">
        <v>124</v>
      </c>
      <c r="C18" s="100"/>
      <c r="D18" s="100"/>
      <c r="E18" s="101"/>
      <c r="F18" s="134"/>
      <c r="G18" s="135"/>
      <c r="H18" s="135"/>
      <c r="I18" s="136"/>
      <c r="J18" s="124" t="str">
        <f>F20</f>
        <v>C-8</v>
      </c>
      <c r="K18" s="125"/>
      <c r="L18" s="125"/>
      <c r="M18" s="126"/>
      <c r="N18" s="124" t="str">
        <f>F22</f>
        <v>A-10</v>
      </c>
      <c r="O18" s="125"/>
      <c r="P18" s="125"/>
      <c r="Q18" s="126"/>
      <c r="R18" s="124" t="str">
        <f>F24</f>
        <v>A-11</v>
      </c>
      <c r="S18" s="125"/>
      <c r="T18" s="125"/>
      <c r="U18" s="126"/>
      <c r="V18" s="35"/>
      <c r="W18" s="35"/>
      <c r="X18" s="35"/>
      <c r="Y18" s="28"/>
      <c r="Z18" s="154">
        <v>2</v>
      </c>
      <c r="AA18" s="72"/>
      <c r="AB18" s="4"/>
      <c r="AC18" s="133">
        <v>1</v>
      </c>
      <c r="AD18" s="129" t="s">
        <v>104</v>
      </c>
      <c r="AE18" s="100"/>
      <c r="AF18" s="100"/>
      <c r="AG18" s="101"/>
      <c r="AH18" s="134"/>
      <c r="AI18" s="135"/>
      <c r="AJ18" s="135"/>
      <c r="AK18" s="136"/>
      <c r="AL18" s="124" t="str">
        <f>AH20</f>
        <v>C-1</v>
      </c>
      <c r="AM18" s="125"/>
      <c r="AN18" s="125"/>
      <c r="AO18" s="126"/>
      <c r="AP18" s="124" t="str">
        <f>AH22</f>
        <v>C-3</v>
      </c>
      <c r="AQ18" s="125"/>
      <c r="AR18" s="125"/>
      <c r="AS18" s="126"/>
      <c r="AT18" s="124" t="str">
        <f>AH24</f>
        <v>C-5</v>
      </c>
      <c r="AU18" s="125"/>
      <c r="AV18" s="125"/>
      <c r="AW18" s="126"/>
      <c r="AX18" s="35"/>
      <c r="AY18" s="35"/>
      <c r="AZ18" s="35"/>
      <c r="BA18" s="28"/>
      <c r="BB18" s="165">
        <v>2</v>
      </c>
      <c r="BC18" s="4"/>
    </row>
    <row r="19" spans="1:63" ht="21" customHeight="1" x14ac:dyDescent="0.15">
      <c r="A19" s="122"/>
      <c r="B19" s="130"/>
      <c r="C19" s="131"/>
      <c r="D19" s="131"/>
      <c r="E19" s="132"/>
      <c r="F19" s="119"/>
      <c r="G19" s="120"/>
      <c r="H19" s="120"/>
      <c r="I19" s="121"/>
      <c r="J19" s="18" t="s">
        <v>144</v>
      </c>
      <c r="K19" s="19">
        <f>I21</f>
        <v>1</v>
      </c>
      <c r="L19" s="19" t="s">
        <v>19</v>
      </c>
      <c r="M19" s="19">
        <f>G21</f>
        <v>3</v>
      </c>
      <c r="N19" s="18" t="s">
        <v>145</v>
      </c>
      <c r="O19" s="19">
        <f>I23</f>
        <v>2</v>
      </c>
      <c r="P19" s="19" t="s">
        <v>19</v>
      </c>
      <c r="Q19" s="19">
        <f>G23</f>
        <v>1</v>
      </c>
      <c r="R19" s="18" t="s">
        <v>145</v>
      </c>
      <c r="S19" s="19">
        <f>I25</f>
        <v>1</v>
      </c>
      <c r="T19" s="19" t="s">
        <v>19</v>
      </c>
      <c r="U19" s="19">
        <f>G25</f>
        <v>0</v>
      </c>
      <c r="V19" s="36">
        <f>IF(J19="△",1,IF(J19="○",3,IF(J19="●",0)))+IF(N19="△",1,IF(N19="○",3,IF(N19="●",0)))+IF(R19="△",1,IF(R19="○",3,IF(R19="●",0)))</f>
        <v>6</v>
      </c>
      <c r="W19" s="38">
        <f>S19+O19+K19</f>
        <v>4</v>
      </c>
      <c r="X19" s="38">
        <f>U19+Q19+M19</f>
        <v>4</v>
      </c>
      <c r="Y19" s="39">
        <f>W19-X19</f>
        <v>0</v>
      </c>
      <c r="Z19" s="153"/>
      <c r="AA19" s="34"/>
      <c r="AB19" s="4"/>
      <c r="AC19" s="122"/>
      <c r="AD19" s="130"/>
      <c r="AE19" s="131"/>
      <c r="AF19" s="131"/>
      <c r="AG19" s="132"/>
      <c r="AH19" s="119"/>
      <c r="AI19" s="120"/>
      <c r="AJ19" s="120"/>
      <c r="AK19" s="121"/>
      <c r="AL19" s="18" t="s">
        <v>146</v>
      </c>
      <c r="AM19" s="19">
        <f>AK21</f>
        <v>0</v>
      </c>
      <c r="AN19" s="19" t="s">
        <v>19</v>
      </c>
      <c r="AO19" s="19">
        <f>AI21</f>
        <v>0</v>
      </c>
      <c r="AP19" s="18" t="s">
        <v>146</v>
      </c>
      <c r="AQ19" s="19">
        <f>AK23</f>
        <v>0</v>
      </c>
      <c r="AR19" s="19" t="s">
        <v>19</v>
      </c>
      <c r="AS19" s="19">
        <f>AI23</f>
        <v>0</v>
      </c>
      <c r="AT19" s="18" t="s">
        <v>145</v>
      </c>
      <c r="AU19" s="19">
        <f>AK25</f>
        <v>5</v>
      </c>
      <c r="AV19" s="19" t="s">
        <v>19</v>
      </c>
      <c r="AW19" s="19">
        <f>AI25</f>
        <v>0</v>
      </c>
      <c r="AX19" s="36">
        <f>IF(AL19="△",1,IF(AL19="○",3,IF(AL19="●",0)))+IF(AP19="△",1,IF(AP19="○",3,IF(AP19="●",0)))+IF(AT19="△",1,IF(AT19="○",3,IF(AT19="●",0)))</f>
        <v>5</v>
      </c>
      <c r="AY19" s="38">
        <f>AU19+AQ19+AM19</f>
        <v>5</v>
      </c>
      <c r="AZ19" s="38">
        <f>AW19+AS19+AO19</f>
        <v>0</v>
      </c>
      <c r="BA19" s="39">
        <f>AY19-AZ19</f>
        <v>5</v>
      </c>
      <c r="BB19" s="163"/>
      <c r="BC19" s="46"/>
    </row>
    <row r="20" spans="1:63" ht="21" customHeight="1" x14ac:dyDescent="0.15">
      <c r="A20" s="97">
        <v>2</v>
      </c>
      <c r="B20" s="129" t="s">
        <v>85</v>
      </c>
      <c r="C20" s="100"/>
      <c r="D20" s="100"/>
      <c r="E20" s="101"/>
      <c r="F20" s="108" t="s">
        <v>38</v>
      </c>
      <c r="G20" s="109"/>
      <c r="H20" s="109"/>
      <c r="I20" s="110"/>
      <c r="J20" s="111"/>
      <c r="K20" s="112"/>
      <c r="L20" s="112"/>
      <c r="M20" s="113"/>
      <c r="N20" s="105" t="str">
        <f>J22</f>
        <v>B-11</v>
      </c>
      <c r="O20" s="106"/>
      <c r="P20" s="106"/>
      <c r="Q20" s="107"/>
      <c r="R20" s="105" t="str">
        <f>J24</f>
        <v>B-10</v>
      </c>
      <c r="S20" s="106"/>
      <c r="T20" s="106"/>
      <c r="U20" s="107"/>
      <c r="V20" s="40"/>
      <c r="W20" s="41"/>
      <c r="X20" s="41"/>
      <c r="Y20" s="42"/>
      <c r="Z20" s="151">
        <v>1</v>
      </c>
      <c r="AA20" s="14"/>
      <c r="AB20" s="4"/>
      <c r="AC20" s="97">
        <v>2</v>
      </c>
      <c r="AD20" s="129" t="s">
        <v>72</v>
      </c>
      <c r="AE20" s="100"/>
      <c r="AF20" s="100"/>
      <c r="AG20" s="101"/>
      <c r="AH20" s="108" t="s">
        <v>56</v>
      </c>
      <c r="AI20" s="109"/>
      <c r="AJ20" s="109"/>
      <c r="AK20" s="110"/>
      <c r="AL20" s="111"/>
      <c r="AM20" s="112"/>
      <c r="AN20" s="112"/>
      <c r="AO20" s="113"/>
      <c r="AP20" s="105" t="str">
        <f>AL22</f>
        <v>D-5</v>
      </c>
      <c r="AQ20" s="106"/>
      <c r="AR20" s="106"/>
      <c r="AS20" s="107"/>
      <c r="AT20" s="105" t="str">
        <f>AL24</f>
        <v>D-3</v>
      </c>
      <c r="AU20" s="106"/>
      <c r="AV20" s="106"/>
      <c r="AW20" s="107"/>
      <c r="AX20" s="40"/>
      <c r="AY20" s="41"/>
      <c r="AZ20" s="41"/>
      <c r="BA20" s="42"/>
      <c r="BB20" s="166">
        <v>1</v>
      </c>
      <c r="BC20" s="46"/>
    </row>
    <row r="21" spans="1:63" ht="21" customHeight="1" x14ac:dyDescent="0.15">
      <c r="A21" s="122"/>
      <c r="B21" s="130"/>
      <c r="C21" s="131"/>
      <c r="D21" s="131"/>
      <c r="E21" s="132"/>
      <c r="F21" s="18" t="s">
        <v>145</v>
      </c>
      <c r="G21" s="19">
        <v>3</v>
      </c>
      <c r="H21" s="19" t="s">
        <v>19</v>
      </c>
      <c r="I21" s="19">
        <v>1</v>
      </c>
      <c r="J21" s="119"/>
      <c r="K21" s="120"/>
      <c r="L21" s="120"/>
      <c r="M21" s="121"/>
      <c r="N21" s="18" t="s">
        <v>145</v>
      </c>
      <c r="O21" s="19">
        <f>M23</f>
        <v>4</v>
      </c>
      <c r="P21" s="19" t="s">
        <v>19</v>
      </c>
      <c r="Q21" s="19">
        <f>K23</f>
        <v>0</v>
      </c>
      <c r="R21" s="18" t="s">
        <v>145</v>
      </c>
      <c r="S21" s="19">
        <f>M25</f>
        <v>2</v>
      </c>
      <c r="T21" s="19" t="s">
        <v>19</v>
      </c>
      <c r="U21" s="19">
        <f>K25</f>
        <v>0</v>
      </c>
      <c r="V21" s="36">
        <f>IF(F21="△",1,IF(F21="○",3,IF(F21="●",0)))+IF(N21="△",1,IF(N21="○",3,IF(N21="●",0)))+IF(R21="△",1,IF(R21="○",3,IF(R21="●",0)))</f>
        <v>9</v>
      </c>
      <c r="W21" s="37">
        <f>S21+O21+G21</f>
        <v>9</v>
      </c>
      <c r="X21" s="38">
        <f>U21+Q21+I21</f>
        <v>1</v>
      </c>
      <c r="Y21" s="39">
        <f>W21-X21</f>
        <v>8</v>
      </c>
      <c r="Z21" s="152"/>
      <c r="AA21" s="34"/>
      <c r="AB21" s="4"/>
      <c r="AC21" s="122"/>
      <c r="AD21" s="130"/>
      <c r="AE21" s="131"/>
      <c r="AF21" s="131"/>
      <c r="AG21" s="132"/>
      <c r="AH21" s="18" t="s">
        <v>146</v>
      </c>
      <c r="AI21" s="19">
        <v>0</v>
      </c>
      <c r="AJ21" s="19" t="s">
        <v>19</v>
      </c>
      <c r="AK21" s="19">
        <v>0</v>
      </c>
      <c r="AL21" s="119"/>
      <c r="AM21" s="120"/>
      <c r="AN21" s="120"/>
      <c r="AO21" s="121"/>
      <c r="AP21" s="18" t="s">
        <v>145</v>
      </c>
      <c r="AQ21" s="19">
        <f>AO23</f>
        <v>2</v>
      </c>
      <c r="AR21" s="19" t="s">
        <v>19</v>
      </c>
      <c r="AS21" s="19">
        <f>AM23</f>
        <v>0</v>
      </c>
      <c r="AT21" s="18" t="s">
        <v>145</v>
      </c>
      <c r="AU21" s="19">
        <f>AO25</f>
        <v>2</v>
      </c>
      <c r="AV21" s="19" t="s">
        <v>19</v>
      </c>
      <c r="AW21" s="19">
        <f>AM25</f>
        <v>0</v>
      </c>
      <c r="AX21" s="36">
        <f>IF(AH21="△",1,IF(AH21="○",3,IF(AH21="●",0)))+IF(AP21="△",1,IF(AP21="○",3,IF(AP21="●",0)))+IF(AT21="△",1,IF(AT21="○",3,IF(AT21="●",0)))</f>
        <v>7</v>
      </c>
      <c r="AY21" s="37">
        <f>AU21+AQ21+AI21</f>
        <v>4</v>
      </c>
      <c r="AZ21" s="38">
        <f>AW21+AS21+AK21</f>
        <v>0</v>
      </c>
      <c r="BA21" s="39">
        <f>AY21-AZ21</f>
        <v>4</v>
      </c>
      <c r="BB21" s="167"/>
      <c r="BC21" s="46"/>
    </row>
    <row r="22" spans="1:63" ht="21" customHeight="1" x14ac:dyDescent="0.15">
      <c r="A22" s="97">
        <v>3</v>
      </c>
      <c r="B22" s="100" t="s">
        <v>127</v>
      </c>
      <c r="C22" s="100"/>
      <c r="D22" s="100"/>
      <c r="E22" s="100"/>
      <c r="F22" s="105" t="s">
        <v>39</v>
      </c>
      <c r="G22" s="106"/>
      <c r="H22" s="106"/>
      <c r="I22" s="107"/>
      <c r="J22" s="108" t="s">
        <v>41</v>
      </c>
      <c r="K22" s="109"/>
      <c r="L22" s="109"/>
      <c r="M22" s="110"/>
      <c r="N22" s="111"/>
      <c r="O22" s="112"/>
      <c r="P22" s="112"/>
      <c r="Q22" s="113"/>
      <c r="R22" s="105" t="str">
        <f>N24</f>
        <v>D-8</v>
      </c>
      <c r="S22" s="106"/>
      <c r="T22" s="106"/>
      <c r="U22" s="107"/>
      <c r="V22" s="40"/>
      <c r="W22" s="41"/>
      <c r="X22" s="41"/>
      <c r="Y22" s="42"/>
      <c r="Z22" s="149">
        <v>4</v>
      </c>
      <c r="AA22" s="14"/>
      <c r="AB22" s="4"/>
      <c r="AC22" s="97">
        <v>3</v>
      </c>
      <c r="AD22" s="100" t="s">
        <v>71</v>
      </c>
      <c r="AE22" s="100"/>
      <c r="AF22" s="100"/>
      <c r="AG22" s="100"/>
      <c r="AH22" s="105" t="s">
        <v>57</v>
      </c>
      <c r="AI22" s="106"/>
      <c r="AJ22" s="106"/>
      <c r="AK22" s="107"/>
      <c r="AL22" s="108" t="s">
        <v>59</v>
      </c>
      <c r="AM22" s="109"/>
      <c r="AN22" s="109"/>
      <c r="AO22" s="110"/>
      <c r="AP22" s="111"/>
      <c r="AQ22" s="112"/>
      <c r="AR22" s="112"/>
      <c r="AS22" s="113"/>
      <c r="AT22" s="105" t="str">
        <f>AP24</f>
        <v>D-1</v>
      </c>
      <c r="AU22" s="106"/>
      <c r="AV22" s="106"/>
      <c r="AW22" s="107"/>
      <c r="AX22" s="40"/>
      <c r="AY22" s="41"/>
      <c r="AZ22" s="41"/>
      <c r="BA22" s="42"/>
      <c r="BB22" s="162">
        <v>3</v>
      </c>
      <c r="BC22" s="46"/>
    </row>
    <row r="23" spans="1:63" ht="21" customHeight="1" x14ac:dyDescent="0.15">
      <c r="A23" s="122"/>
      <c r="B23" s="123"/>
      <c r="C23" s="123"/>
      <c r="D23" s="123"/>
      <c r="E23" s="123"/>
      <c r="F23" s="18" t="s">
        <v>144</v>
      </c>
      <c r="G23" s="19">
        <v>1</v>
      </c>
      <c r="H23" s="19" t="s">
        <v>19</v>
      </c>
      <c r="I23" s="19">
        <v>2</v>
      </c>
      <c r="J23" s="18" t="s">
        <v>144</v>
      </c>
      <c r="K23" s="19">
        <v>0</v>
      </c>
      <c r="L23" s="19" t="s">
        <v>19</v>
      </c>
      <c r="M23" s="19">
        <v>4</v>
      </c>
      <c r="N23" s="119"/>
      <c r="O23" s="120"/>
      <c r="P23" s="120"/>
      <c r="Q23" s="121"/>
      <c r="R23" s="18" t="s">
        <v>146</v>
      </c>
      <c r="S23" s="19">
        <f>Q25</f>
        <v>1</v>
      </c>
      <c r="T23" s="19" t="s">
        <v>19</v>
      </c>
      <c r="U23" s="19">
        <f>O25</f>
        <v>1</v>
      </c>
      <c r="V23" s="36">
        <f>IF(F23="△",1,IF(F23="○",3,IF(F23="●",0)))+IF(J23="△",1,IF(J23="○",3,IF(J23="●",0)))+IF(R23="△",1,IF(R23="○",3,IF(R23="●",0)))</f>
        <v>1</v>
      </c>
      <c r="W23" s="38">
        <f>S23+K23+G23</f>
        <v>2</v>
      </c>
      <c r="X23" s="38">
        <f>U23+M23+I23</f>
        <v>7</v>
      </c>
      <c r="Y23" s="39">
        <f>W23-X23</f>
        <v>-5</v>
      </c>
      <c r="Z23" s="153"/>
      <c r="AA23" s="34"/>
      <c r="AB23" s="5"/>
      <c r="AC23" s="122"/>
      <c r="AD23" s="123"/>
      <c r="AE23" s="123"/>
      <c r="AF23" s="123"/>
      <c r="AG23" s="123"/>
      <c r="AH23" s="18" t="s">
        <v>146</v>
      </c>
      <c r="AI23" s="19">
        <v>0</v>
      </c>
      <c r="AJ23" s="19" t="s">
        <v>19</v>
      </c>
      <c r="AK23" s="19">
        <v>0</v>
      </c>
      <c r="AL23" s="18" t="s">
        <v>147</v>
      </c>
      <c r="AM23" s="19">
        <v>0</v>
      </c>
      <c r="AN23" s="19" t="s">
        <v>19</v>
      </c>
      <c r="AO23" s="19">
        <v>2</v>
      </c>
      <c r="AP23" s="119"/>
      <c r="AQ23" s="120"/>
      <c r="AR23" s="120"/>
      <c r="AS23" s="121"/>
      <c r="AT23" s="18" t="s">
        <v>145</v>
      </c>
      <c r="AU23" s="19">
        <f>AS25</f>
        <v>1</v>
      </c>
      <c r="AV23" s="19" t="s">
        <v>19</v>
      </c>
      <c r="AW23" s="19">
        <f>AQ25</f>
        <v>0</v>
      </c>
      <c r="AX23" s="36">
        <f>IF(AH23="△",1,IF(AH23="○",3,IF(AH23="●",0)))+IF(AL23="△",1,IF(AL23="○",3,IF(AL23="●",0)))+IF(AT23="△",1,IF(AT23="○",3,IF(AT23="●",0)))</f>
        <v>4</v>
      </c>
      <c r="AY23" s="38">
        <f>AU23+AM23+AI23</f>
        <v>1</v>
      </c>
      <c r="AZ23" s="38">
        <f>AW23+AO23+AK23</f>
        <v>2</v>
      </c>
      <c r="BA23" s="39">
        <f>AY23-AZ23</f>
        <v>-1</v>
      </c>
      <c r="BB23" s="163"/>
      <c r="BC23" s="4"/>
    </row>
    <row r="24" spans="1:63" ht="21" customHeight="1" x14ac:dyDescent="0.15">
      <c r="A24" s="97">
        <v>4</v>
      </c>
      <c r="B24" s="99" t="s">
        <v>94</v>
      </c>
      <c r="C24" s="100"/>
      <c r="D24" s="100"/>
      <c r="E24" s="101"/>
      <c r="F24" s="105" t="s">
        <v>40</v>
      </c>
      <c r="G24" s="106"/>
      <c r="H24" s="106"/>
      <c r="I24" s="107"/>
      <c r="J24" s="108" t="s">
        <v>43</v>
      </c>
      <c r="K24" s="109"/>
      <c r="L24" s="109"/>
      <c r="M24" s="110"/>
      <c r="N24" s="108" t="s">
        <v>42</v>
      </c>
      <c r="O24" s="109"/>
      <c r="P24" s="109"/>
      <c r="Q24" s="110"/>
      <c r="R24" s="111"/>
      <c r="S24" s="112"/>
      <c r="T24" s="112"/>
      <c r="U24" s="113"/>
      <c r="V24" s="40"/>
      <c r="W24" s="41"/>
      <c r="X24" s="41"/>
      <c r="Y24" s="42"/>
      <c r="Z24" s="149">
        <v>3</v>
      </c>
      <c r="AA24" s="34"/>
      <c r="AB24" s="20"/>
      <c r="AC24" s="97">
        <v>4</v>
      </c>
      <c r="AD24" s="99" t="s">
        <v>102</v>
      </c>
      <c r="AE24" s="100"/>
      <c r="AF24" s="100"/>
      <c r="AG24" s="101"/>
      <c r="AH24" s="105" t="s">
        <v>58</v>
      </c>
      <c r="AI24" s="106"/>
      <c r="AJ24" s="106"/>
      <c r="AK24" s="107"/>
      <c r="AL24" s="108" t="s">
        <v>60</v>
      </c>
      <c r="AM24" s="109"/>
      <c r="AN24" s="109"/>
      <c r="AO24" s="110"/>
      <c r="AP24" s="108" t="s">
        <v>61</v>
      </c>
      <c r="AQ24" s="109"/>
      <c r="AR24" s="109"/>
      <c r="AS24" s="110"/>
      <c r="AT24" s="111"/>
      <c r="AU24" s="112"/>
      <c r="AV24" s="112"/>
      <c r="AW24" s="113"/>
      <c r="AX24" s="40"/>
      <c r="AY24" s="41"/>
      <c r="AZ24" s="41"/>
      <c r="BA24" s="42"/>
      <c r="BB24" s="162">
        <v>4</v>
      </c>
      <c r="BC24" s="4"/>
    </row>
    <row r="25" spans="1:63" ht="21" customHeight="1" thickBot="1" x14ac:dyDescent="0.2">
      <c r="A25" s="98"/>
      <c r="B25" s="102"/>
      <c r="C25" s="103"/>
      <c r="D25" s="103"/>
      <c r="E25" s="104"/>
      <c r="F25" s="21" t="s">
        <v>144</v>
      </c>
      <c r="G25" s="22">
        <v>0</v>
      </c>
      <c r="H25" s="22" t="s">
        <v>19</v>
      </c>
      <c r="I25" s="22">
        <v>1</v>
      </c>
      <c r="J25" s="21" t="s">
        <v>144</v>
      </c>
      <c r="K25" s="22">
        <v>0</v>
      </c>
      <c r="L25" s="22" t="s">
        <v>19</v>
      </c>
      <c r="M25" s="22">
        <v>2</v>
      </c>
      <c r="N25" s="21" t="s">
        <v>146</v>
      </c>
      <c r="O25" s="22">
        <v>1</v>
      </c>
      <c r="P25" s="22" t="s">
        <v>19</v>
      </c>
      <c r="Q25" s="22">
        <v>1</v>
      </c>
      <c r="R25" s="114"/>
      <c r="S25" s="115"/>
      <c r="T25" s="115"/>
      <c r="U25" s="116"/>
      <c r="V25" s="43">
        <f>IF(F25="△",1,IF(F25="○",3,IF(F25="●",0)))+IF(J25="△",1,IF(J25="○",3,IF(J25="●",0)))+IF(N25="△",1,IF(N25="○",3,IF(N25="●",0)))</f>
        <v>1</v>
      </c>
      <c r="W25" s="44">
        <f>O25+K25+G25</f>
        <v>1</v>
      </c>
      <c r="X25" s="44">
        <f>Q25+M25+I25</f>
        <v>4</v>
      </c>
      <c r="Y25" s="45">
        <f>W25-X25</f>
        <v>-3</v>
      </c>
      <c r="Z25" s="150"/>
      <c r="AA25" s="34"/>
      <c r="AB25" s="20"/>
      <c r="AC25" s="98"/>
      <c r="AD25" s="102"/>
      <c r="AE25" s="103"/>
      <c r="AF25" s="103"/>
      <c r="AG25" s="104"/>
      <c r="AH25" s="21" t="s">
        <v>144</v>
      </c>
      <c r="AI25" s="22">
        <v>0</v>
      </c>
      <c r="AJ25" s="22" t="s">
        <v>19</v>
      </c>
      <c r="AK25" s="22">
        <v>5</v>
      </c>
      <c r="AL25" s="21" t="s">
        <v>144</v>
      </c>
      <c r="AM25" s="22">
        <v>0</v>
      </c>
      <c r="AN25" s="22" t="s">
        <v>19</v>
      </c>
      <c r="AO25" s="22">
        <v>2</v>
      </c>
      <c r="AP25" s="21" t="s">
        <v>144</v>
      </c>
      <c r="AQ25" s="22">
        <v>0</v>
      </c>
      <c r="AR25" s="22" t="s">
        <v>19</v>
      </c>
      <c r="AS25" s="22">
        <v>1</v>
      </c>
      <c r="AT25" s="114"/>
      <c r="AU25" s="115"/>
      <c r="AV25" s="115"/>
      <c r="AW25" s="116"/>
      <c r="AX25" s="43">
        <f>IF(AH25="△",1,IF(AH25="○",3,IF(AH25="●",0)))+IF(AL25="△",1,IF(AL25="○",3,IF(AL25="●",0)))+IF(AP25="△",1,IF(AP25="○",3,IF(AP25="●",0)))</f>
        <v>0</v>
      </c>
      <c r="AY25" s="44">
        <f>AQ25+AM25+AI25</f>
        <v>0</v>
      </c>
      <c r="AZ25" s="44">
        <f>AS25+AO25+AK25</f>
        <v>8</v>
      </c>
      <c r="BA25" s="45">
        <f>AY25-AZ25</f>
        <v>-8</v>
      </c>
      <c r="BB25" s="164"/>
      <c r="BC25" s="4"/>
    </row>
    <row r="26" spans="1:63" ht="21" customHeight="1" x14ac:dyDescent="0.15">
      <c r="A26" s="72"/>
      <c r="B26" s="69"/>
      <c r="C26" s="69"/>
      <c r="D26" s="69"/>
      <c r="E26" s="69"/>
      <c r="F26" s="73"/>
      <c r="G26" s="70"/>
      <c r="H26" s="70"/>
      <c r="I26" s="70"/>
      <c r="J26" s="73"/>
      <c r="K26" s="70"/>
      <c r="L26" s="70"/>
      <c r="M26" s="70"/>
      <c r="N26" s="73"/>
      <c r="O26" s="70"/>
      <c r="P26" s="70"/>
      <c r="Q26" s="70"/>
      <c r="R26" s="70"/>
      <c r="S26" s="70"/>
      <c r="T26" s="70"/>
      <c r="U26" s="70"/>
      <c r="V26" s="34"/>
      <c r="W26" s="5"/>
      <c r="X26" s="5"/>
      <c r="Y26" s="5"/>
      <c r="Z26" s="71"/>
      <c r="AA26" s="34"/>
      <c r="AB26" s="20"/>
      <c r="AC26" s="72"/>
      <c r="AD26" s="69"/>
      <c r="AE26" s="69"/>
      <c r="AF26" s="69"/>
      <c r="AG26" s="69"/>
      <c r="AH26" s="73"/>
      <c r="AI26" s="70"/>
      <c r="AJ26" s="70"/>
      <c r="AK26" s="70"/>
      <c r="AL26" s="73"/>
      <c r="AM26" s="70"/>
      <c r="AN26" s="70"/>
      <c r="AO26" s="70"/>
      <c r="AP26" s="73"/>
      <c r="AQ26" s="70"/>
      <c r="AR26" s="70"/>
      <c r="AS26" s="70"/>
      <c r="AT26" s="70"/>
      <c r="AU26" s="70"/>
      <c r="AV26" s="70"/>
      <c r="AW26" s="70"/>
      <c r="AX26" s="34"/>
      <c r="AY26" s="5"/>
      <c r="AZ26" s="5"/>
      <c r="BA26" s="5"/>
      <c r="BB26" s="71"/>
      <c r="BC26" s="71"/>
    </row>
    <row r="27" spans="1:63" ht="21" customHeight="1" x14ac:dyDescent="0.15">
      <c r="A27" s="72"/>
      <c r="B27" s="69"/>
      <c r="C27" s="69"/>
      <c r="D27" s="69"/>
      <c r="E27" s="69"/>
      <c r="F27" s="73"/>
      <c r="G27" s="70"/>
      <c r="H27" s="70"/>
      <c r="I27" s="70"/>
      <c r="J27" s="73"/>
      <c r="K27" s="70"/>
      <c r="L27" s="70"/>
      <c r="M27" s="70"/>
      <c r="N27" s="73"/>
      <c r="O27" s="70"/>
      <c r="P27" s="70"/>
      <c r="Q27" s="70"/>
      <c r="R27" s="70"/>
      <c r="S27" s="70"/>
      <c r="T27" s="70"/>
      <c r="U27" s="70"/>
      <c r="V27" s="34"/>
      <c r="W27" s="5"/>
      <c r="X27" s="5"/>
      <c r="Y27" s="5"/>
      <c r="Z27" s="71"/>
      <c r="AA27" s="34"/>
      <c r="AB27" s="20"/>
      <c r="AC27" s="72"/>
      <c r="AD27" s="69"/>
      <c r="AE27" s="69"/>
      <c r="AF27" s="69"/>
      <c r="AG27" s="69"/>
      <c r="AH27" s="73"/>
      <c r="AI27" s="70"/>
      <c r="AJ27" s="70"/>
      <c r="AK27" s="70"/>
      <c r="AL27" s="73"/>
      <c r="AM27" s="70"/>
      <c r="AN27" s="70"/>
      <c r="AO27" s="70"/>
      <c r="AP27" s="73"/>
      <c r="AQ27" s="70"/>
      <c r="AR27" s="70"/>
      <c r="AS27" s="70"/>
      <c r="AT27" s="70"/>
      <c r="AU27" s="70"/>
      <c r="AV27" s="70"/>
      <c r="AW27" s="70"/>
      <c r="AX27" s="34"/>
      <c r="AY27" s="5"/>
      <c r="AZ27" s="5"/>
      <c r="BA27" s="5"/>
      <c r="BB27" s="71"/>
      <c r="BC27" s="71"/>
    </row>
    <row r="28" spans="1:63" ht="21" customHeight="1" x14ac:dyDescent="0.15">
      <c r="A28" s="72"/>
      <c r="B28" s="69"/>
      <c r="C28" s="69"/>
      <c r="D28" s="69"/>
      <c r="E28" s="69"/>
      <c r="F28" s="73"/>
      <c r="G28" s="70"/>
      <c r="H28" s="70"/>
      <c r="I28" s="70"/>
      <c r="J28" s="73"/>
      <c r="K28" s="70"/>
      <c r="L28" s="70"/>
      <c r="M28" s="70"/>
      <c r="N28" s="73"/>
      <c r="O28" s="70"/>
      <c r="P28" s="70"/>
      <c r="Q28" s="70"/>
      <c r="R28" s="70"/>
      <c r="S28" s="70"/>
      <c r="T28" s="70"/>
      <c r="U28" s="70"/>
      <c r="V28" s="34"/>
      <c r="W28" s="5"/>
      <c r="X28" s="5"/>
      <c r="Y28" s="5"/>
      <c r="Z28" s="71"/>
      <c r="AA28" s="34"/>
      <c r="AB28" s="20"/>
      <c r="AC28" s="72"/>
      <c r="AD28" s="69"/>
      <c r="AE28" s="69"/>
      <c r="AF28" s="69"/>
      <c r="AG28" s="69"/>
      <c r="AH28" s="73"/>
      <c r="AI28" s="70"/>
      <c r="AJ28" s="70"/>
      <c r="AK28" s="70"/>
      <c r="AL28" s="73"/>
      <c r="AM28" s="70"/>
      <c r="AN28" s="70"/>
      <c r="AO28" s="70"/>
      <c r="AP28" s="73"/>
      <c r="AQ28" s="70"/>
      <c r="AR28" s="70"/>
      <c r="AS28" s="70"/>
      <c r="AT28" s="70"/>
      <c r="AU28" s="70"/>
      <c r="AV28" s="70"/>
      <c r="AW28" s="70"/>
      <c r="AX28" s="34"/>
      <c r="AY28" s="5"/>
      <c r="AZ28" s="5"/>
      <c r="BA28" s="5"/>
      <c r="BB28" s="71"/>
      <c r="BC28" s="71"/>
    </row>
    <row r="29" spans="1:63" ht="21" customHeight="1" thickBot="1" x14ac:dyDescent="0.25">
      <c r="A29" s="47"/>
      <c r="B29" s="182" t="s">
        <v>29</v>
      </c>
      <c r="C29" s="182"/>
      <c r="D29" s="182"/>
      <c r="E29" s="182"/>
      <c r="F29" s="71"/>
      <c r="G29" s="73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73"/>
      <c r="AA29" s="47"/>
      <c r="AB29" s="5"/>
      <c r="AC29" s="47"/>
      <c r="AD29" s="183" t="s">
        <v>31</v>
      </c>
      <c r="AE29" s="183"/>
      <c r="AF29" s="183"/>
      <c r="AG29" s="183"/>
      <c r="AH29" s="71"/>
      <c r="AI29" s="73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73"/>
      <c r="BC29" s="70"/>
      <c r="BD29" s="53"/>
      <c r="BE29" s="53"/>
      <c r="BF29" s="53"/>
      <c r="BG29" s="53"/>
      <c r="BH29" s="53"/>
      <c r="BI29" s="53"/>
      <c r="BJ29" s="53"/>
      <c r="BK29" s="53"/>
    </row>
    <row r="30" spans="1:63" ht="30" customHeight="1" thickBot="1" x14ac:dyDescent="0.2">
      <c r="A30" s="137" t="s">
        <v>26</v>
      </c>
      <c r="B30" s="138"/>
      <c r="C30" s="138"/>
      <c r="D30" s="138"/>
      <c r="E30" s="139"/>
      <c r="F30" s="140" t="str">
        <f>B31</f>
        <v>アミーゴ</v>
      </c>
      <c r="G30" s="141"/>
      <c r="H30" s="141"/>
      <c r="I30" s="142"/>
      <c r="J30" s="140" t="str">
        <f>B33</f>
        <v>プログレット</v>
      </c>
      <c r="K30" s="141"/>
      <c r="L30" s="141"/>
      <c r="M30" s="142"/>
      <c r="N30" s="140" t="str">
        <f>B35</f>
        <v>中台</v>
      </c>
      <c r="O30" s="141"/>
      <c r="P30" s="141"/>
      <c r="Q30" s="142"/>
      <c r="R30" s="140" t="str">
        <f>B37</f>
        <v>ときわ台</v>
      </c>
      <c r="S30" s="141"/>
      <c r="T30" s="141"/>
      <c r="U30" s="142"/>
      <c r="V30" s="15" t="s">
        <v>1</v>
      </c>
      <c r="W30" s="15" t="s">
        <v>2</v>
      </c>
      <c r="X30" s="15" t="s">
        <v>3</v>
      </c>
      <c r="Y30" s="15" t="s">
        <v>4</v>
      </c>
      <c r="Z30" s="16" t="s">
        <v>5</v>
      </c>
      <c r="AA30" s="72"/>
      <c r="AB30" s="71"/>
      <c r="AC30" s="137" t="s">
        <v>6</v>
      </c>
      <c r="AD30" s="138"/>
      <c r="AE30" s="138"/>
      <c r="AF30" s="138"/>
      <c r="AG30" s="139"/>
      <c r="AH30" s="140" t="str">
        <f>AD31</f>
        <v>徳丸</v>
      </c>
      <c r="AI30" s="141"/>
      <c r="AJ30" s="141"/>
      <c r="AK30" s="142"/>
      <c r="AL30" s="140">
        <f>AD33</f>
        <v>360</v>
      </c>
      <c r="AM30" s="141"/>
      <c r="AN30" s="141"/>
      <c r="AO30" s="142"/>
      <c r="AP30" s="140" t="str">
        <f>AD35</f>
        <v>志村東</v>
      </c>
      <c r="AQ30" s="141"/>
      <c r="AR30" s="141"/>
      <c r="AS30" s="141"/>
      <c r="AT30" s="35" t="s">
        <v>1</v>
      </c>
      <c r="AU30" s="15" t="s">
        <v>2</v>
      </c>
      <c r="AV30" s="15" t="s">
        <v>3</v>
      </c>
      <c r="AW30" s="15" t="s">
        <v>4</v>
      </c>
      <c r="AX30" s="16" t="s">
        <v>5</v>
      </c>
      <c r="AY30" s="72"/>
      <c r="AZ30" s="72"/>
      <c r="BA30" s="72"/>
      <c r="BB30" s="72"/>
      <c r="BC30" s="53"/>
      <c r="BD30" s="53"/>
      <c r="BE30" s="53"/>
      <c r="BF30" s="53"/>
      <c r="BG30" s="53"/>
      <c r="BH30" s="53"/>
      <c r="BI30" s="53"/>
      <c r="BJ30" s="53"/>
      <c r="BK30" s="53"/>
    </row>
    <row r="31" spans="1:63" ht="21" customHeight="1" thickTop="1" x14ac:dyDescent="0.15">
      <c r="A31" s="133">
        <v>1</v>
      </c>
      <c r="B31" s="145" t="s">
        <v>109</v>
      </c>
      <c r="C31" s="146"/>
      <c r="D31" s="146"/>
      <c r="E31" s="147"/>
      <c r="F31" s="134"/>
      <c r="G31" s="135"/>
      <c r="H31" s="135"/>
      <c r="I31" s="136"/>
      <c r="J31" s="124" t="str">
        <f>F33</f>
        <v>A-2</v>
      </c>
      <c r="K31" s="125"/>
      <c r="L31" s="125"/>
      <c r="M31" s="126"/>
      <c r="N31" s="124" t="str">
        <f>F35</f>
        <v>A-4</v>
      </c>
      <c r="O31" s="125"/>
      <c r="P31" s="125"/>
      <c r="Q31" s="126"/>
      <c r="R31" s="124" t="str">
        <f>F37</f>
        <v>A-6</v>
      </c>
      <c r="S31" s="125"/>
      <c r="T31" s="125"/>
      <c r="U31" s="126"/>
      <c r="V31" s="35"/>
      <c r="W31" s="35"/>
      <c r="X31" s="35"/>
      <c r="Y31" s="28"/>
      <c r="Z31" s="127">
        <v>2</v>
      </c>
      <c r="AA31" s="72"/>
      <c r="AB31" s="71"/>
      <c r="AC31" s="133">
        <v>1</v>
      </c>
      <c r="AD31" s="129" t="s">
        <v>69</v>
      </c>
      <c r="AE31" s="100"/>
      <c r="AF31" s="100"/>
      <c r="AG31" s="101"/>
      <c r="AH31" s="134"/>
      <c r="AI31" s="135"/>
      <c r="AJ31" s="135"/>
      <c r="AK31" s="136"/>
      <c r="AL31" s="124" t="str">
        <f>AH33</f>
        <v>C-7</v>
      </c>
      <c r="AM31" s="125"/>
      <c r="AN31" s="125"/>
      <c r="AO31" s="126"/>
      <c r="AP31" s="124" t="str">
        <f>AH35</f>
        <v>C-9</v>
      </c>
      <c r="AQ31" s="125"/>
      <c r="AR31" s="125"/>
      <c r="AS31" s="125"/>
      <c r="AT31" s="35"/>
      <c r="AU31" s="35"/>
      <c r="AV31" s="35"/>
      <c r="AW31" s="28"/>
      <c r="AX31" s="168">
        <v>1</v>
      </c>
      <c r="AY31" s="72"/>
      <c r="AZ31" s="72"/>
      <c r="BA31" s="72"/>
      <c r="BB31" s="5"/>
      <c r="BC31" s="53"/>
      <c r="BD31" s="53"/>
      <c r="BE31" s="53"/>
      <c r="BF31" s="53"/>
      <c r="BG31" s="53"/>
      <c r="BH31" s="53"/>
      <c r="BI31" s="53"/>
      <c r="BJ31" s="53"/>
      <c r="BK31" s="53"/>
    </row>
    <row r="32" spans="1:63" ht="21" customHeight="1" x14ac:dyDescent="0.15">
      <c r="A32" s="122"/>
      <c r="B32" s="148"/>
      <c r="C32" s="131"/>
      <c r="D32" s="131"/>
      <c r="E32" s="132"/>
      <c r="F32" s="119"/>
      <c r="G32" s="120"/>
      <c r="H32" s="120"/>
      <c r="I32" s="121"/>
      <c r="J32" s="18" t="s">
        <v>148</v>
      </c>
      <c r="K32" s="19">
        <f>I34</f>
        <v>5</v>
      </c>
      <c r="L32" s="19" t="s">
        <v>19</v>
      </c>
      <c r="M32" s="19">
        <f>G34</f>
        <v>0</v>
      </c>
      <c r="N32" s="18" t="s">
        <v>145</v>
      </c>
      <c r="O32" s="19">
        <f>I36</f>
        <v>5</v>
      </c>
      <c r="P32" s="19" t="s">
        <v>19</v>
      </c>
      <c r="Q32" s="19">
        <f>G36</f>
        <v>0</v>
      </c>
      <c r="R32" s="18" t="s">
        <v>144</v>
      </c>
      <c r="S32" s="19">
        <f>I38</f>
        <v>0</v>
      </c>
      <c r="T32" s="19" t="s">
        <v>19</v>
      </c>
      <c r="U32" s="19">
        <f>G38</f>
        <v>2</v>
      </c>
      <c r="V32" s="36">
        <f>IF(J32="△",1,IF(J32="○",3,IF(J32="●",0)))+IF(N32="△",1,IF(N32="○",3,IF(N32="●",0)))+IF(R32="△",1,IF(R32="○",3,IF(R32="●",0)))</f>
        <v>6</v>
      </c>
      <c r="W32" s="38">
        <f>S32+O32+K32</f>
        <v>10</v>
      </c>
      <c r="X32" s="38">
        <f>U32+Q32+M32</f>
        <v>2</v>
      </c>
      <c r="Y32" s="39">
        <f>W32-X32</f>
        <v>8</v>
      </c>
      <c r="Z32" s="128"/>
      <c r="AA32" s="34"/>
      <c r="AB32" s="71"/>
      <c r="AC32" s="122"/>
      <c r="AD32" s="130"/>
      <c r="AE32" s="131"/>
      <c r="AF32" s="131"/>
      <c r="AG32" s="132"/>
      <c r="AH32" s="119"/>
      <c r="AI32" s="120"/>
      <c r="AJ32" s="120"/>
      <c r="AK32" s="121"/>
      <c r="AL32" s="18" t="s">
        <v>148</v>
      </c>
      <c r="AM32" s="19">
        <f>AK34</f>
        <v>6</v>
      </c>
      <c r="AN32" s="19" t="s">
        <v>19</v>
      </c>
      <c r="AO32" s="19">
        <f>AI34</f>
        <v>0</v>
      </c>
      <c r="AP32" s="18" t="s">
        <v>146</v>
      </c>
      <c r="AQ32" s="19">
        <f>AK36</f>
        <v>1</v>
      </c>
      <c r="AR32" s="19" t="s">
        <v>19</v>
      </c>
      <c r="AS32" s="68">
        <f>AI36</f>
        <v>1</v>
      </c>
      <c r="AT32" s="36">
        <f>IF(AL32="△",1,IF(AL32="○",3,IF(AL32="●",0)))+IF(AP32="△",1,IF(AP32="○",3,IF(AP32="●",0)))</f>
        <v>4</v>
      </c>
      <c r="AU32" s="38">
        <f>AQ32+AM32</f>
        <v>7</v>
      </c>
      <c r="AV32" s="38">
        <f>AO32+AS32</f>
        <v>1</v>
      </c>
      <c r="AW32" s="39">
        <f>AU32-AV32</f>
        <v>6</v>
      </c>
      <c r="AX32" s="167"/>
      <c r="AY32" s="5"/>
      <c r="AZ32" s="5"/>
      <c r="BA32" s="5"/>
      <c r="BB32" s="5"/>
      <c r="BC32" s="53"/>
      <c r="BD32" s="53"/>
      <c r="BE32" s="53"/>
      <c r="BF32" s="53"/>
      <c r="BG32" s="53"/>
      <c r="BH32" s="53"/>
      <c r="BI32" s="53"/>
      <c r="BJ32" s="53"/>
      <c r="BK32" s="53"/>
    </row>
    <row r="33" spans="1:63" ht="21" customHeight="1" x14ac:dyDescent="0.15">
      <c r="A33" s="97">
        <v>2</v>
      </c>
      <c r="B33" s="129" t="s">
        <v>68</v>
      </c>
      <c r="C33" s="100"/>
      <c r="D33" s="100"/>
      <c r="E33" s="101"/>
      <c r="F33" s="108" t="s">
        <v>74</v>
      </c>
      <c r="G33" s="109"/>
      <c r="H33" s="109"/>
      <c r="I33" s="110"/>
      <c r="J33" s="111"/>
      <c r="K33" s="112"/>
      <c r="L33" s="112"/>
      <c r="M33" s="113"/>
      <c r="N33" s="105" t="str">
        <f>J35</f>
        <v>B-6</v>
      </c>
      <c r="O33" s="106"/>
      <c r="P33" s="106"/>
      <c r="Q33" s="107"/>
      <c r="R33" s="105" t="str">
        <f>J37</f>
        <v>B-4</v>
      </c>
      <c r="S33" s="106"/>
      <c r="T33" s="106"/>
      <c r="U33" s="107"/>
      <c r="V33" s="40"/>
      <c r="W33" s="41"/>
      <c r="X33" s="41"/>
      <c r="Y33" s="42"/>
      <c r="Z33" s="117">
        <v>3</v>
      </c>
      <c r="AA33" s="14"/>
      <c r="AB33" s="71"/>
      <c r="AC33" s="97">
        <v>2</v>
      </c>
      <c r="AD33" s="129">
        <v>360</v>
      </c>
      <c r="AE33" s="100"/>
      <c r="AF33" s="100"/>
      <c r="AG33" s="101"/>
      <c r="AH33" s="108" t="s">
        <v>62</v>
      </c>
      <c r="AI33" s="109"/>
      <c r="AJ33" s="109"/>
      <c r="AK33" s="110"/>
      <c r="AL33" s="111"/>
      <c r="AM33" s="112"/>
      <c r="AN33" s="112"/>
      <c r="AO33" s="113"/>
      <c r="AP33" s="105" t="str">
        <f>AL35</f>
        <v>C-10</v>
      </c>
      <c r="AQ33" s="106"/>
      <c r="AR33" s="106"/>
      <c r="AS33" s="106"/>
      <c r="AT33" s="40"/>
      <c r="AU33" s="41"/>
      <c r="AV33" s="41"/>
      <c r="AW33" s="42"/>
      <c r="AX33" s="162">
        <v>3</v>
      </c>
      <c r="AY33" s="5"/>
      <c r="AZ33" s="5"/>
      <c r="BA33" s="5"/>
      <c r="BB33" s="5"/>
      <c r="BC33" s="53"/>
      <c r="BD33" s="53"/>
      <c r="BE33" s="53"/>
      <c r="BF33" s="53"/>
      <c r="BG33" s="53"/>
      <c r="BH33" s="53"/>
      <c r="BI33" s="53"/>
      <c r="BJ33" s="53"/>
      <c r="BK33" s="53"/>
    </row>
    <row r="34" spans="1:63" ht="21" customHeight="1" x14ac:dyDescent="0.15">
      <c r="A34" s="122"/>
      <c r="B34" s="130"/>
      <c r="C34" s="131"/>
      <c r="D34" s="131"/>
      <c r="E34" s="132"/>
      <c r="F34" s="18" t="s">
        <v>144</v>
      </c>
      <c r="G34" s="19">
        <v>0</v>
      </c>
      <c r="H34" s="19" t="s">
        <v>19</v>
      </c>
      <c r="I34" s="19">
        <v>5</v>
      </c>
      <c r="J34" s="119"/>
      <c r="K34" s="120"/>
      <c r="L34" s="120"/>
      <c r="M34" s="121"/>
      <c r="N34" s="18" t="s">
        <v>145</v>
      </c>
      <c r="O34" s="19">
        <f>M36</f>
        <v>2</v>
      </c>
      <c r="P34" s="19" t="s">
        <v>19</v>
      </c>
      <c r="Q34" s="19">
        <f>K36</f>
        <v>1</v>
      </c>
      <c r="R34" s="18" t="s">
        <v>144</v>
      </c>
      <c r="S34" s="19">
        <f>M38</f>
        <v>0</v>
      </c>
      <c r="T34" s="19" t="s">
        <v>19</v>
      </c>
      <c r="U34" s="19">
        <f>K38</f>
        <v>2</v>
      </c>
      <c r="V34" s="36">
        <f>IF(F34="△",1,IF(F34="○",3,IF(F34="●",0)))+IF(N34="△",1,IF(N34="○",3,IF(N34="●",0)))+IF(R34="△",1,IF(R34="○",3,IF(R34="●",0)))</f>
        <v>3</v>
      </c>
      <c r="W34" s="37">
        <f>S34+O34+G34</f>
        <v>2</v>
      </c>
      <c r="X34" s="38">
        <f>U34+Q34+I34</f>
        <v>8</v>
      </c>
      <c r="Y34" s="39">
        <f>W34-X34</f>
        <v>-6</v>
      </c>
      <c r="Z34" s="128"/>
      <c r="AA34" s="34"/>
      <c r="AB34" s="71"/>
      <c r="AC34" s="122"/>
      <c r="AD34" s="130"/>
      <c r="AE34" s="131"/>
      <c r="AF34" s="131"/>
      <c r="AG34" s="132"/>
      <c r="AH34" s="18" t="s">
        <v>144</v>
      </c>
      <c r="AI34" s="19">
        <v>0</v>
      </c>
      <c r="AJ34" s="19" t="s">
        <v>19</v>
      </c>
      <c r="AK34" s="19">
        <v>6</v>
      </c>
      <c r="AL34" s="119"/>
      <c r="AM34" s="120"/>
      <c r="AN34" s="120"/>
      <c r="AO34" s="121"/>
      <c r="AP34" s="18" t="s">
        <v>147</v>
      </c>
      <c r="AQ34" s="19">
        <f>AO36</f>
        <v>0</v>
      </c>
      <c r="AR34" s="19" t="s">
        <v>19</v>
      </c>
      <c r="AS34" s="68">
        <f>AM36</f>
        <v>4</v>
      </c>
      <c r="AT34" s="36">
        <f>IF(AL34="△",1,IF(AL34="○",3,IF(AL34="●",0)))+IF(AP34="△",1,IF(AP34="○",3,IF(AP34="●",0)))</f>
        <v>0</v>
      </c>
      <c r="AU34" s="37">
        <f>AI34+AQ34</f>
        <v>0</v>
      </c>
      <c r="AV34" s="38">
        <f>AK34+AS34</f>
        <v>10</v>
      </c>
      <c r="AW34" s="39">
        <f>AU34-AV34</f>
        <v>-10</v>
      </c>
      <c r="AX34" s="163"/>
      <c r="AY34" s="14"/>
      <c r="AZ34" s="5"/>
      <c r="BA34" s="5"/>
      <c r="BB34" s="5"/>
      <c r="BC34" s="53"/>
      <c r="BD34" s="53"/>
      <c r="BE34" s="53"/>
      <c r="BF34" s="53"/>
      <c r="BG34" s="53"/>
      <c r="BH34" s="53"/>
      <c r="BI34" s="53"/>
      <c r="BJ34" s="53"/>
      <c r="BK34" s="53"/>
    </row>
    <row r="35" spans="1:63" ht="21" customHeight="1" x14ac:dyDescent="0.15">
      <c r="A35" s="97">
        <v>3</v>
      </c>
      <c r="B35" s="100" t="s">
        <v>115</v>
      </c>
      <c r="C35" s="100"/>
      <c r="D35" s="100"/>
      <c r="E35" s="100"/>
      <c r="F35" s="105" t="s">
        <v>75</v>
      </c>
      <c r="G35" s="106"/>
      <c r="H35" s="106"/>
      <c r="I35" s="107"/>
      <c r="J35" s="108" t="s">
        <v>77</v>
      </c>
      <c r="K35" s="109"/>
      <c r="L35" s="109"/>
      <c r="M35" s="110"/>
      <c r="N35" s="111"/>
      <c r="O35" s="112"/>
      <c r="P35" s="112"/>
      <c r="Q35" s="113"/>
      <c r="R35" s="105" t="str">
        <f>N37</f>
        <v>B-2</v>
      </c>
      <c r="S35" s="106"/>
      <c r="T35" s="106"/>
      <c r="U35" s="107"/>
      <c r="V35" s="40"/>
      <c r="W35" s="41"/>
      <c r="X35" s="41"/>
      <c r="Y35" s="42"/>
      <c r="Z35" s="117">
        <v>4</v>
      </c>
      <c r="AA35" s="14"/>
      <c r="AB35" s="71"/>
      <c r="AC35" s="97">
        <v>3</v>
      </c>
      <c r="AD35" s="100" t="s">
        <v>97</v>
      </c>
      <c r="AE35" s="100"/>
      <c r="AF35" s="100"/>
      <c r="AG35" s="100"/>
      <c r="AH35" s="105" t="s">
        <v>63</v>
      </c>
      <c r="AI35" s="106"/>
      <c r="AJ35" s="106"/>
      <c r="AK35" s="107"/>
      <c r="AL35" s="108" t="s">
        <v>21</v>
      </c>
      <c r="AM35" s="109"/>
      <c r="AN35" s="109"/>
      <c r="AO35" s="110"/>
      <c r="AP35" s="111"/>
      <c r="AQ35" s="112"/>
      <c r="AR35" s="112"/>
      <c r="AS35" s="112"/>
      <c r="AT35" s="40"/>
      <c r="AU35" s="41"/>
      <c r="AV35" s="41"/>
      <c r="AW35" s="42"/>
      <c r="AX35" s="162">
        <v>2</v>
      </c>
      <c r="AY35" s="5"/>
      <c r="AZ35" s="5"/>
      <c r="BA35" s="5"/>
      <c r="BB35" s="5"/>
      <c r="BC35" s="53"/>
      <c r="BD35" s="53"/>
      <c r="BE35" s="53"/>
      <c r="BF35" s="53"/>
      <c r="BG35" s="53"/>
      <c r="BH35" s="53"/>
      <c r="BI35" s="53"/>
      <c r="BJ35" s="53"/>
      <c r="BK35" s="53"/>
    </row>
    <row r="36" spans="1:63" ht="21" customHeight="1" thickBot="1" x14ac:dyDescent="0.2">
      <c r="A36" s="122"/>
      <c r="B36" s="123"/>
      <c r="C36" s="123"/>
      <c r="D36" s="123"/>
      <c r="E36" s="123"/>
      <c r="F36" s="18" t="s">
        <v>144</v>
      </c>
      <c r="G36" s="19">
        <v>0</v>
      </c>
      <c r="H36" s="19" t="s">
        <v>19</v>
      </c>
      <c r="I36" s="19">
        <v>5</v>
      </c>
      <c r="J36" s="18" t="s">
        <v>144</v>
      </c>
      <c r="K36" s="19">
        <v>1</v>
      </c>
      <c r="L36" s="19" t="s">
        <v>19</v>
      </c>
      <c r="M36" s="19">
        <v>2</v>
      </c>
      <c r="N36" s="119"/>
      <c r="O36" s="120"/>
      <c r="P36" s="120"/>
      <c r="Q36" s="121"/>
      <c r="R36" s="18" t="s">
        <v>144</v>
      </c>
      <c r="S36" s="19">
        <f>Q38</f>
        <v>0</v>
      </c>
      <c r="T36" s="19" t="s">
        <v>19</v>
      </c>
      <c r="U36" s="19">
        <f>O38</f>
        <v>3</v>
      </c>
      <c r="V36" s="36">
        <f>IF(F36="△",1,IF(F36="○",3,IF(F36="●",0)))+IF(J36="△",1,IF(J36="○",3,IF(J36="●",0)))+IF(R36="△",1,IF(R36="○",3,IF(R36="●",0)))</f>
        <v>0</v>
      </c>
      <c r="W36" s="38">
        <f>S36+K36+G36</f>
        <v>1</v>
      </c>
      <c r="X36" s="38">
        <f>U36+M36+I36</f>
        <v>10</v>
      </c>
      <c r="Y36" s="39">
        <f>W36-X36</f>
        <v>-9</v>
      </c>
      <c r="Z36" s="128"/>
      <c r="AA36" s="34"/>
      <c r="AB36" s="5"/>
      <c r="AC36" s="169"/>
      <c r="AD36" s="123"/>
      <c r="AE36" s="123"/>
      <c r="AF36" s="123"/>
      <c r="AG36" s="123"/>
      <c r="AH36" s="66" t="s">
        <v>146</v>
      </c>
      <c r="AI36" s="67">
        <v>1</v>
      </c>
      <c r="AJ36" s="67" t="s">
        <v>19</v>
      </c>
      <c r="AK36" s="67">
        <v>1</v>
      </c>
      <c r="AL36" s="66" t="s">
        <v>148</v>
      </c>
      <c r="AM36" s="67">
        <v>4</v>
      </c>
      <c r="AN36" s="67" t="s">
        <v>19</v>
      </c>
      <c r="AO36" s="67">
        <v>0</v>
      </c>
      <c r="AP36" s="170"/>
      <c r="AQ36" s="171"/>
      <c r="AR36" s="171"/>
      <c r="AS36" s="171"/>
      <c r="AT36" s="43">
        <v>4</v>
      </c>
      <c r="AU36" s="44">
        <f>AI36+AM36</f>
        <v>5</v>
      </c>
      <c r="AV36" s="44">
        <f>AK36+AO36</f>
        <v>1</v>
      </c>
      <c r="AW36" s="45">
        <f>AU36-AV36</f>
        <v>4</v>
      </c>
      <c r="AX36" s="164"/>
      <c r="AY36" s="5"/>
      <c r="AZ36" s="5"/>
      <c r="BA36" s="5"/>
      <c r="BB36" s="5"/>
      <c r="BC36" s="53"/>
      <c r="BD36" s="53"/>
      <c r="BE36" s="53"/>
      <c r="BF36" s="53"/>
      <c r="BG36" s="53"/>
      <c r="BH36" s="53"/>
      <c r="BI36" s="53"/>
      <c r="BJ36" s="53"/>
      <c r="BK36" s="53"/>
    </row>
    <row r="37" spans="1:63" ht="21" customHeight="1" x14ac:dyDescent="0.15">
      <c r="A37" s="97">
        <v>4</v>
      </c>
      <c r="B37" s="99" t="s">
        <v>70</v>
      </c>
      <c r="C37" s="100"/>
      <c r="D37" s="100"/>
      <c r="E37" s="101"/>
      <c r="F37" s="105" t="s">
        <v>76</v>
      </c>
      <c r="G37" s="106"/>
      <c r="H37" s="106"/>
      <c r="I37" s="107"/>
      <c r="J37" s="108" t="s">
        <v>78</v>
      </c>
      <c r="K37" s="109"/>
      <c r="L37" s="109"/>
      <c r="M37" s="110"/>
      <c r="N37" s="108" t="s">
        <v>79</v>
      </c>
      <c r="O37" s="109"/>
      <c r="P37" s="109"/>
      <c r="Q37" s="110"/>
      <c r="R37" s="111"/>
      <c r="S37" s="112"/>
      <c r="T37" s="112"/>
      <c r="U37" s="113"/>
      <c r="V37" s="40"/>
      <c r="W37" s="41"/>
      <c r="X37" s="41"/>
      <c r="Y37" s="42"/>
      <c r="Z37" s="143">
        <v>1</v>
      </c>
      <c r="AA37" s="34"/>
      <c r="AB37" s="20"/>
      <c r="AC37" s="172"/>
      <c r="AD37" s="146"/>
      <c r="AE37" s="146"/>
      <c r="AF37" s="146"/>
      <c r="AG37" s="146"/>
      <c r="AH37" s="173"/>
      <c r="AI37" s="173"/>
      <c r="AJ37" s="173"/>
      <c r="AK37" s="173"/>
      <c r="AL37" s="174"/>
      <c r="AM37" s="174"/>
      <c r="AN37" s="174"/>
      <c r="AO37" s="174"/>
      <c r="AP37" s="174"/>
      <c r="AQ37" s="174"/>
      <c r="AR37" s="174"/>
      <c r="AS37" s="174"/>
      <c r="AT37" s="157"/>
      <c r="AU37" s="157"/>
      <c r="AV37" s="157"/>
      <c r="AW37" s="157"/>
      <c r="AX37" s="14"/>
      <c r="AY37" s="5"/>
      <c r="AZ37" s="5"/>
      <c r="BA37" s="5"/>
      <c r="BB37" s="5"/>
      <c r="BC37" s="53"/>
      <c r="BD37" s="53"/>
      <c r="BE37" s="53"/>
      <c r="BF37" s="53"/>
      <c r="BG37" s="53"/>
      <c r="BH37" s="53"/>
      <c r="BI37" s="53"/>
      <c r="BJ37" s="53"/>
      <c r="BK37" s="53"/>
    </row>
    <row r="38" spans="1:63" ht="21" customHeight="1" thickBot="1" x14ac:dyDescent="0.2">
      <c r="A38" s="98"/>
      <c r="B38" s="102"/>
      <c r="C38" s="103"/>
      <c r="D38" s="103"/>
      <c r="E38" s="104"/>
      <c r="F38" s="21" t="s">
        <v>145</v>
      </c>
      <c r="G38" s="22">
        <v>2</v>
      </c>
      <c r="H38" s="22" t="s">
        <v>19</v>
      </c>
      <c r="I38" s="22">
        <v>0</v>
      </c>
      <c r="J38" s="21" t="s">
        <v>145</v>
      </c>
      <c r="K38" s="22">
        <v>2</v>
      </c>
      <c r="L38" s="22" t="s">
        <v>19</v>
      </c>
      <c r="M38" s="22">
        <v>0</v>
      </c>
      <c r="N38" s="21" t="s">
        <v>145</v>
      </c>
      <c r="O38" s="22">
        <v>3</v>
      </c>
      <c r="P38" s="22" t="s">
        <v>19</v>
      </c>
      <c r="Q38" s="22">
        <v>0</v>
      </c>
      <c r="R38" s="114"/>
      <c r="S38" s="115"/>
      <c r="T38" s="115"/>
      <c r="U38" s="116"/>
      <c r="V38" s="43">
        <f>IF(F38="△",1,IF(F38="○",3,IF(F38="●",0)))+IF(J38="△",1,IF(J38="○",3,IF(J38="●",0)))+IF(N38="△",1,IF(N38="○",3,IF(N38="●",0)))</f>
        <v>9</v>
      </c>
      <c r="W38" s="44">
        <f>O38+K38+G38</f>
        <v>7</v>
      </c>
      <c r="X38" s="44">
        <f>Q38+M38+I38</f>
        <v>0</v>
      </c>
      <c r="Y38" s="45">
        <f>W38-X38</f>
        <v>7</v>
      </c>
      <c r="Z38" s="144"/>
      <c r="AA38" s="34"/>
      <c r="AB38" s="20"/>
      <c r="AC38" s="155"/>
      <c r="AD38" s="123"/>
      <c r="AE38" s="123"/>
      <c r="AF38" s="123"/>
      <c r="AG38" s="123"/>
      <c r="AH38" s="73"/>
      <c r="AI38" s="70"/>
      <c r="AJ38" s="70"/>
      <c r="AK38" s="70"/>
      <c r="AL38" s="73"/>
      <c r="AM38" s="70"/>
      <c r="AN38" s="70"/>
      <c r="AO38" s="70"/>
      <c r="AP38" s="73"/>
      <c r="AQ38" s="70"/>
      <c r="AR38" s="70"/>
      <c r="AS38" s="70"/>
      <c r="AT38" s="157"/>
      <c r="AU38" s="157"/>
      <c r="AV38" s="157"/>
      <c r="AW38" s="157"/>
      <c r="AX38" s="34"/>
      <c r="AY38" s="5"/>
      <c r="AZ38" s="5"/>
      <c r="BA38" s="5"/>
      <c r="BB38" s="5"/>
      <c r="BC38" s="53"/>
      <c r="BD38" s="53"/>
      <c r="BE38" s="53"/>
      <c r="BF38" s="53"/>
      <c r="BG38" s="53"/>
      <c r="BH38" s="53"/>
      <c r="BI38" s="53"/>
      <c r="BJ38" s="53"/>
      <c r="BK38" s="53"/>
    </row>
    <row r="39" spans="1:63" ht="21" customHeight="1" thickBot="1" x14ac:dyDescent="0.2">
      <c r="A39" s="9"/>
      <c r="B39" s="9"/>
      <c r="C39" s="9"/>
      <c r="D39" s="9"/>
      <c r="E39" s="24"/>
      <c r="F39" s="4"/>
      <c r="G39" s="4"/>
      <c r="H39" s="4"/>
      <c r="I39" s="20"/>
      <c r="J39" s="4"/>
      <c r="K39" s="4"/>
      <c r="L39" s="4"/>
      <c r="M39" s="20"/>
      <c r="N39" s="4"/>
      <c r="O39" s="4"/>
      <c r="P39" s="4"/>
      <c r="Q39" s="20"/>
      <c r="R39" s="4"/>
      <c r="S39" s="4"/>
      <c r="T39" s="4"/>
      <c r="U39" s="25"/>
      <c r="V39" s="25"/>
      <c r="W39" s="25"/>
      <c r="X39" s="25"/>
      <c r="Y39" s="25"/>
      <c r="Z39" s="25"/>
      <c r="AA39" s="47"/>
      <c r="AB39" s="5"/>
      <c r="AC39" s="137" t="s">
        <v>20</v>
      </c>
      <c r="AD39" s="138"/>
      <c r="AE39" s="138"/>
      <c r="AF39" s="138"/>
      <c r="AG39" s="139"/>
      <c r="AH39" s="140" t="str">
        <f>AD40</f>
        <v>赤塚新町</v>
      </c>
      <c r="AI39" s="141"/>
      <c r="AJ39" s="141"/>
      <c r="AK39" s="142"/>
      <c r="AL39" s="140" t="str">
        <f>AD42</f>
        <v>高島平B</v>
      </c>
      <c r="AM39" s="141"/>
      <c r="AN39" s="141"/>
      <c r="AO39" s="142"/>
      <c r="AP39" s="140" t="str">
        <f>AD44</f>
        <v>桜川</v>
      </c>
      <c r="AQ39" s="141"/>
      <c r="AR39" s="141"/>
      <c r="AS39" s="141"/>
      <c r="AT39" s="35" t="s">
        <v>1</v>
      </c>
      <c r="AU39" s="15" t="s">
        <v>2</v>
      </c>
      <c r="AV39" s="15" t="s">
        <v>3</v>
      </c>
      <c r="AW39" s="15" t="s">
        <v>4</v>
      </c>
      <c r="AX39" s="16" t="s">
        <v>5</v>
      </c>
      <c r="AY39" s="72"/>
      <c r="AZ39" s="72"/>
      <c r="BA39" s="72"/>
      <c r="BB39" s="72"/>
      <c r="BC39" s="53"/>
      <c r="BD39" s="53"/>
      <c r="BE39" s="53"/>
      <c r="BF39" s="53"/>
      <c r="BG39" s="53"/>
      <c r="BH39" s="53"/>
      <c r="BI39" s="53"/>
      <c r="BJ39" s="53"/>
      <c r="BK39" s="53"/>
    </row>
    <row r="40" spans="1:63" ht="30" customHeight="1" thickTop="1" thickBot="1" x14ac:dyDescent="0.2">
      <c r="A40" s="137" t="s">
        <v>20</v>
      </c>
      <c r="B40" s="138"/>
      <c r="C40" s="138"/>
      <c r="D40" s="138"/>
      <c r="E40" s="139"/>
      <c r="F40" s="140" t="str">
        <f>B41</f>
        <v>向原</v>
      </c>
      <c r="G40" s="141"/>
      <c r="H40" s="141"/>
      <c r="I40" s="142"/>
      <c r="J40" s="140" t="str">
        <f>B43</f>
        <v>熊野B</v>
      </c>
      <c r="K40" s="141"/>
      <c r="L40" s="141"/>
      <c r="M40" s="142"/>
      <c r="N40" s="140" t="str">
        <f>B45</f>
        <v>熊野A</v>
      </c>
      <c r="O40" s="141"/>
      <c r="P40" s="141"/>
      <c r="Q40" s="142"/>
      <c r="R40" s="140" t="str">
        <f>B47</f>
        <v>北野</v>
      </c>
      <c r="S40" s="141"/>
      <c r="T40" s="141"/>
      <c r="U40" s="142"/>
      <c r="V40" s="15" t="s">
        <v>1</v>
      </c>
      <c r="W40" s="15" t="s">
        <v>2</v>
      </c>
      <c r="X40" s="15" t="s">
        <v>3</v>
      </c>
      <c r="Y40" s="15" t="s">
        <v>4</v>
      </c>
      <c r="Z40" s="16" t="s">
        <v>5</v>
      </c>
      <c r="AA40" s="25"/>
      <c r="AB40" s="71"/>
      <c r="AC40" s="133">
        <v>1</v>
      </c>
      <c r="AD40" s="129" t="s">
        <v>105</v>
      </c>
      <c r="AE40" s="100"/>
      <c r="AF40" s="100"/>
      <c r="AG40" s="101"/>
      <c r="AH40" s="134"/>
      <c r="AI40" s="135"/>
      <c r="AJ40" s="135"/>
      <c r="AK40" s="136"/>
      <c r="AL40" s="124" t="str">
        <f>AH42</f>
        <v>D-7</v>
      </c>
      <c r="AM40" s="125"/>
      <c r="AN40" s="125"/>
      <c r="AO40" s="126"/>
      <c r="AP40" s="124" t="str">
        <f>AH44</f>
        <v>D-9</v>
      </c>
      <c r="AQ40" s="125"/>
      <c r="AR40" s="125"/>
      <c r="AS40" s="125"/>
      <c r="AT40" s="35"/>
      <c r="AU40" s="35"/>
      <c r="AV40" s="35"/>
      <c r="AW40" s="28"/>
      <c r="AX40" s="177">
        <v>3</v>
      </c>
      <c r="AY40" s="72"/>
      <c r="AZ40" s="72"/>
      <c r="BA40" s="72"/>
      <c r="BB40" s="72"/>
      <c r="BC40" s="53"/>
      <c r="BD40" s="53"/>
      <c r="BE40" s="53"/>
      <c r="BF40" s="53"/>
      <c r="BG40" s="53"/>
      <c r="BH40" s="53"/>
      <c r="BI40" s="53"/>
      <c r="BJ40" s="53"/>
      <c r="BK40" s="53"/>
    </row>
    <row r="41" spans="1:63" ht="21" customHeight="1" thickTop="1" x14ac:dyDescent="0.15">
      <c r="A41" s="133">
        <v>1</v>
      </c>
      <c r="B41" s="129" t="s">
        <v>92</v>
      </c>
      <c r="C41" s="100"/>
      <c r="D41" s="100"/>
      <c r="E41" s="101"/>
      <c r="F41" s="134"/>
      <c r="G41" s="135"/>
      <c r="H41" s="135"/>
      <c r="I41" s="136"/>
      <c r="J41" s="124" t="str">
        <f>F43</f>
        <v>C-2</v>
      </c>
      <c r="K41" s="125"/>
      <c r="L41" s="125"/>
      <c r="M41" s="126"/>
      <c r="N41" s="124" t="str">
        <f>F45</f>
        <v>C-4</v>
      </c>
      <c r="O41" s="125"/>
      <c r="P41" s="125"/>
      <c r="Q41" s="126"/>
      <c r="R41" s="124" t="str">
        <f>F47</f>
        <v>C-6</v>
      </c>
      <c r="S41" s="125"/>
      <c r="T41" s="125"/>
      <c r="U41" s="126"/>
      <c r="V41" s="35"/>
      <c r="W41" s="35"/>
      <c r="X41" s="35"/>
      <c r="Y41" s="28"/>
      <c r="Z41" s="127">
        <v>2</v>
      </c>
      <c r="AA41" s="25"/>
      <c r="AB41" s="71"/>
      <c r="AC41" s="122"/>
      <c r="AD41" s="130"/>
      <c r="AE41" s="131"/>
      <c r="AF41" s="131"/>
      <c r="AG41" s="132"/>
      <c r="AH41" s="119"/>
      <c r="AI41" s="120"/>
      <c r="AJ41" s="120"/>
      <c r="AK41" s="121"/>
      <c r="AL41" s="18" t="s">
        <v>146</v>
      </c>
      <c r="AM41" s="19">
        <f>AK43</f>
        <v>2</v>
      </c>
      <c r="AN41" s="19" t="s">
        <v>19</v>
      </c>
      <c r="AO41" s="19">
        <f>AI43</f>
        <v>2</v>
      </c>
      <c r="AP41" s="18" t="s">
        <v>144</v>
      </c>
      <c r="AQ41" s="19">
        <f>AK45</f>
        <v>2</v>
      </c>
      <c r="AR41" s="19" t="s">
        <v>19</v>
      </c>
      <c r="AS41" s="68">
        <f>AI45</f>
        <v>3</v>
      </c>
      <c r="AT41" s="36">
        <f>IF(AL41="△",1,IF(AL41="○",3,IF(AL41="●",0)))+IF(AP41="△",1,IF(AP41="○",3,IF(AP41="●",0)))</f>
        <v>1</v>
      </c>
      <c r="AU41" s="38">
        <f>AQ41+AM41</f>
        <v>4</v>
      </c>
      <c r="AV41" s="38">
        <f>AO41+AS41</f>
        <v>5</v>
      </c>
      <c r="AW41" s="39">
        <f>AU41-AV41</f>
        <v>-1</v>
      </c>
      <c r="AX41" s="178"/>
      <c r="AY41" s="72"/>
      <c r="AZ41" s="72"/>
      <c r="BA41" s="72"/>
      <c r="BB41" s="5"/>
      <c r="BC41" s="53"/>
      <c r="BD41" s="53"/>
      <c r="BE41" s="53"/>
      <c r="BF41" s="53"/>
      <c r="BG41" s="53"/>
      <c r="BH41" s="53"/>
      <c r="BI41" s="53"/>
      <c r="BJ41" s="53"/>
      <c r="BK41" s="53"/>
    </row>
    <row r="42" spans="1:63" ht="21" customHeight="1" x14ac:dyDescent="0.15">
      <c r="A42" s="122"/>
      <c r="B42" s="130"/>
      <c r="C42" s="131"/>
      <c r="D42" s="131"/>
      <c r="E42" s="132"/>
      <c r="F42" s="119"/>
      <c r="G42" s="120"/>
      <c r="H42" s="120"/>
      <c r="I42" s="121"/>
      <c r="J42" s="18" t="s">
        <v>148</v>
      </c>
      <c r="K42" s="19">
        <f>I44</f>
        <v>2</v>
      </c>
      <c r="L42" s="19" t="s">
        <v>19</v>
      </c>
      <c r="M42" s="19">
        <f>G44</f>
        <v>1</v>
      </c>
      <c r="N42" s="18" t="s">
        <v>146</v>
      </c>
      <c r="O42" s="19">
        <f>I46</f>
        <v>0</v>
      </c>
      <c r="P42" s="19" t="s">
        <v>19</v>
      </c>
      <c r="Q42" s="19">
        <f>G46</f>
        <v>0</v>
      </c>
      <c r="R42" s="18" t="s">
        <v>145</v>
      </c>
      <c r="S42" s="19">
        <f>I48</f>
        <v>1</v>
      </c>
      <c r="T42" s="19" t="s">
        <v>19</v>
      </c>
      <c r="U42" s="19">
        <f>G48</f>
        <v>0</v>
      </c>
      <c r="V42" s="36">
        <f>IF(J42="△",1,IF(J42="○",3,IF(J42="●",0)))+IF(N42="△",1,IF(N42="○",3,IF(N42="●",0)))+IF(R42="△",1,IF(R42="○",3,IF(R42="●",0)))</f>
        <v>7</v>
      </c>
      <c r="W42" s="38">
        <f>S42+O42+K42</f>
        <v>3</v>
      </c>
      <c r="X42" s="38">
        <f>U42+Q42+M42</f>
        <v>1</v>
      </c>
      <c r="Y42" s="39">
        <f>W42-X42</f>
        <v>2</v>
      </c>
      <c r="Z42" s="128"/>
      <c r="AA42" s="34"/>
      <c r="AB42" s="71"/>
      <c r="AC42" s="97">
        <v>2</v>
      </c>
      <c r="AD42" s="129" t="s">
        <v>117</v>
      </c>
      <c r="AE42" s="100"/>
      <c r="AF42" s="100"/>
      <c r="AG42" s="101"/>
      <c r="AH42" s="108" t="s">
        <v>64</v>
      </c>
      <c r="AI42" s="109"/>
      <c r="AJ42" s="109"/>
      <c r="AK42" s="110"/>
      <c r="AL42" s="111"/>
      <c r="AM42" s="112"/>
      <c r="AN42" s="112"/>
      <c r="AO42" s="113"/>
      <c r="AP42" s="105" t="str">
        <f>AL44</f>
        <v>D-10</v>
      </c>
      <c r="AQ42" s="106"/>
      <c r="AR42" s="106"/>
      <c r="AS42" s="106"/>
      <c r="AT42" s="40"/>
      <c r="AU42" s="41"/>
      <c r="AV42" s="41"/>
      <c r="AW42" s="42"/>
      <c r="AX42" s="166">
        <v>1</v>
      </c>
      <c r="AY42" s="5"/>
      <c r="AZ42" s="5"/>
      <c r="BA42" s="5"/>
      <c r="BB42" s="5"/>
      <c r="BC42" s="53"/>
      <c r="BD42" s="53"/>
      <c r="BE42" s="53"/>
      <c r="BF42" s="53"/>
      <c r="BG42" s="53"/>
      <c r="BH42" s="53"/>
      <c r="BI42" s="53"/>
      <c r="BJ42" s="53"/>
      <c r="BK42" s="53"/>
    </row>
    <row r="43" spans="1:63" ht="21" customHeight="1" x14ac:dyDescent="0.15">
      <c r="A43" s="97">
        <v>2</v>
      </c>
      <c r="B43" s="129" t="s">
        <v>120</v>
      </c>
      <c r="C43" s="100"/>
      <c r="D43" s="100"/>
      <c r="E43" s="101"/>
      <c r="F43" s="108" t="s">
        <v>50</v>
      </c>
      <c r="G43" s="109"/>
      <c r="H43" s="109"/>
      <c r="I43" s="110"/>
      <c r="J43" s="111"/>
      <c r="K43" s="112"/>
      <c r="L43" s="112"/>
      <c r="M43" s="113"/>
      <c r="N43" s="105" t="str">
        <f>J45</f>
        <v>D-6</v>
      </c>
      <c r="O43" s="106"/>
      <c r="P43" s="106"/>
      <c r="Q43" s="107"/>
      <c r="R43" s="105" t="str">
        <f>J47</f>
        <v>D-4</v>
      </c>
      <c r="S43" s="106"/>
      <c r="T43" s="106"/>
      <c r="U43" s="107"/>
      <c r="V43" s="40"/>
      <c r="W43" s="41"/>
      <c r="X43" s="41"/>
      <c r="Y43" s="42"/>
      <c r="Z43" s="117">
        <v>4</v>
      </c>
      <c r="AA43" s="14"/>
      <c r="AB43" s="71"/>
      <c r="AC43" s="122"/>
      <c r="AD43" s="130"/>
      <c r="AE43" s="131"/>
      <c r="AF43" s="131"/>
      <c r="AG43" s="132"/>
      <c r="AH43" s="18" t="s">
        <v>146</v>
      </c>
      <c r="AI43" s="19">
        <v>2</v>
      </c>
      <c r="AJ43" s="19" t="s">
        <v>19</v>
      </c>
      <c r="AK43" s="19">
        <v>2</v>
      </c>
      <c r="AL43" s="119"/>
      <c r="AM43" s="120"/>
      <c r="AN43" s="120"/>
      <c r="AO43" s="121"/>
      <c r="AP43" s="18" t="s">
        <v>145</v>
      </c>
      <c r="AQ43" s="19">
        <f>AO45</f>
        <v>4</v>
      </c>
      <c r="AR43" s="19" t="s">
        <v>19</v>
      </c>
      <c r="AS43" s="68">
        <f>AM45</f>
        <v>2</v>
      </c>
      <c r="AT43" s="36">
        <v>4</v>
      </c>
      <c r="AU43" s="37">
        <f>AI43+AQ43</f>
        <v>6</v>
      </c>
      <c r="AV43" s="38">
        <f>AK43+AS43</f>
        <v>4</v>
      </c>
      <c r="AW43" s="39">
        <f>AU43-AV43</f>
        <v>2</v>
      </c>
      <c r="AX43" s="167"/>
      <c r="AY43" s="5"/>
      <c r="AZ43" s="5"/>
      <c r="BA43" s="5"/>
      <c r="BB43" s="5"/>
      <c r="BC43" s="53"/>
      <c r="BD43" s="53"/>
      <c r="BE43" s="53"/>
      <c r="BF43" s="53"/>
      <c r="BG43" s="53"/>
      <c r="BH43" s="53"/>
      <c r="BI43" s="53"/>
      <c r="BJ43" s="53"/>
      <c r="BK43" s="53"/>
    </row>
    <row r="44" spans="1:63" ht="21" customHeight="1" x14ac:dyDescent="0.15">
      <c r="A44" s="122"/>
      <c r="B44" s="130"/>
      <c r="C44" s="131"/>
      <c r="D44" s="131"/>
      <c r="E44" s="132"/>
      <c r="F44" s="18" t="s">
        <v>147</v>
      </c>
      <c r="G44" s="19">
        <v>1</v>
      </c>
      <c r="H44" s="19" t="s">
        <v>19</v>
      </c>
      <c r="I44" s="19">
        <v>2</v>
      </c>
      <c r="J44" s="119"/>
      <c r="K44" s="120"/>
      <c r="L44" s="120"/>
      <c r="M44" s="121"/>
      <c r="N44" s="18" t="s">
        <v>144</v>
      </c>
      <c r="O44" s="19">
        <f>M46</f>
        <v>0</v>
      </c>
      <c r="P44" s="19" t="s">
        <v>19</v>
      </c>
      <c r="Q44" s="19">
        <f>K46</f>
        <v>1</v>
      </c>
      <c r="R44" s="18" t="s">
        <v>144</v>
      </c>
      <c r="S44" s="19">
        <f>M48</f>
        <v>0</v>
      </c>
      <c r="T44" s="19" t="s">
        <v>19</v>
      </c>
      <c r="U44" s="19">
        <f>K48</f>
        <v>5</v>
      </c>
      <c r="V44" s="36">
        <f>IF(F44="△",1,IF(F44="○",3,IF(F44="●",0)))+IF(N44="△",1,IF(N44="○",3,IF(N44="●",0)))+IF(R44="△",1,IF(R44="○",3,IF(R44="●",0)))</f>
        <v>0</v>
      </c>
      <c r="W44" s="37">
        <f>S44+O44+G44</f>
        <v>1</v>
      </c>
      <c r="X44" s="38">
        <f>U44+Q44+I44</f>
        <v>8</v>
      </c>
      <c r="Y44" s="39">
        <f>W44-X44</f>
        <v>-7</v>
      </c>
      <c r="Z44" s="128"/>
      <c r="AA44" s="34"/>
      <c r="AB44" s="71"/>
      <c r="AC44" s="97">
        <v>3</v>
      </c>
      <c r="AD44" s="100" t="s">
        <v>86</v>
      </c>
      <c r="AE44" s="100"/>
      <c r="AF44" s="100"/>
      <c r="AG44" s="100"/>
      <c r="AH44" s="105" t="s">
        <v>65</v>
      </c>
      <c r="AI44" s="106"/>
      <c r="AJ44" s="106"/>
      <c r="AK44" s="107"/>
      <c r="AL44" s="108" t="s">
        <v>66</v>
      </c>
      <c r="AM44" s="109"/>
      <c r="AN44" s="109"/>
      <c r="AO44" s="110"/>
      <c r="AP44" s="111"/>
      <c r="AQ44" s="112"/>
      <c r="AR44" s="112"/>
      <c r="AS44" s="112"/>
      <c r="AT44" s="40"/>
      <c r="AU44" s="41"/>
      <c r="AV44" s="41"/>
      <c r="AW44" s="42"/>
      <c r="AX44" s="175">
        <v>2</v>
      </c>
      <c r="AY44" s="14"/>
      <c r="AZ44" s="5"/>
      <c r="BA44" s="5"/>
      <c r="BB44" s="5"/>
      <c r="BC44" s="53"/>
      <c r="BD44" s="53"/>
      <c r="BE44" s="53"/>
      <c r="BF44" s="53"/>
      <c r="BG44" s="53"/>
      <c r="BH44" s="53"/>
      <c r="BI44" s="53"/>
      <c r="BJ44" s="53"/>
      <c r="BK44" s="53"/>
    </row>
    <row r="45" spans="1:63" ht="21" customHeight="1" thickBot="1" x14ac:dyDescent="0.2">
      <c r="A45" s="97">
        <v>3</v>
      </c>
      <c r="B45" s="100" t="s">
        <v>122</v>
      </c>
      <c r="C45" s="100"/>
      <c r="D45" s="100"/>
      <c r="E45" s="100"/>
      <c r="F45" s="105" t="s">
        <v>51</v>
      </c>
      <c r="G45" s="106"/>
      <c r="H45" s="106"/>
      <c r="I45" s="107"/>
      <c r="J45" s="108" t="s">
        <v>53</v>
      </c>
      <c r="K45" s="109"/>
      <c r="L45" s="109"/>
      <c r="M45" s="110"/>
      <c r="N45" s="111"/>
      <c r="O45" s="112"/>
      <c r="P45" s="112"/>
      <c r="Q45" s="113"/>
      <c r="R45" s="105" t="str">
        <f>N47</f>
        <v>D-2</v>
      </c>
      <c r="S45" s="106"/>
      <c r="T45" s="106"/>
      <c r="U45" s="107"/>
      <c r="V45" s="40"/>
      <c r="W45" s="41"/>
      <c r="X45" s="41"/>
      <c r="Y45" s="42"/>
      <c r="Z45" s="143">
        <v>1</v>
      </c>
      <c r="AA45" s="14"/>
      <c r="AB45" s="71"/>
      <c r="AC45" s="98"/>
      <c r="AD45" s="103"/>
      <c r="AE45" s="103"/>
      <c r="AF45" s="103"/>
      <c r="AG45" s="103"/>
      <c r="AH45" s="21" t="s">
        <v>145</v>
      </c>
      <c r="AI45" s="22">
        <v>3</v>
      </c>
      <c r="AJ45" s="22" t="s">
        <v>19</v>
      </c>
      <c r="AK45" s="22">
        <v>2</v>
      </c>
      <c r="AL45" s="21" t="s">
        <v>144</v>
      </c>
      <c r="AM45" s="22">
        <v>2</v>
      </c>
      <c r="AN45" s="22" t="s">
        <v>19</v>
      </c>
      <c r="AO45" s="22">
        <v>4</v>
      </c>
      <c r="AP45" s="114"/>
      <c r="AQ45" s="115"/>
      <c r="AR45" s="115"/>
      <c r="AS45" s="115"/>
      <c r="AT45" s="43">
        <v>3</v>
      </c>
      <c r="AU45" s="44">
        <f>AI45+AM45</f>
        <v>5</v>
      </c>
      <c r="AV45" s="44">
        <f>AK45+AO45</f>
        <v>6</v>
      </c>
      <c r="AW45" s="45">
        <f>AU45-AV45</f>
        <v>-1</v>
      </c>
      <c r="AX45" s="176"/>
      <c r="AY45" s="5"/>
      <c r="AZ45" s="5"/>
      <c r="BA45" s="5"/>
      <c r="BB45" s="5"/>
      <c r="BC45" s="53"/>
      <c r="BD45" s="53"/>
      <c r="BE45" s="53"/>
      <c r="BF45" s="53"/>
      <c r="BG45" s="53"/>
      <c r="BH45" s="53"/>
      <c r="BI45" s="53"/>
      <c r="BJ45" s="53"/>
      <c r="BK45" s="53"/>
    </row>
    <row r="46" spans="1:63" ht="21" customHeight="1" x14ac:dyDescent="0.15">
      <c r="A46" s="122"/>
      <c r="B46" s="123"/>
      <c r="C46" s="123"/>
      <c r="D46" s="123"/>
      <c r="E46" s="123"/>
      <c r="F46" s="18" t="s">
        <v>146</v>
      </c>
      <c r="G46" s="19">
        <v>0</v>
      </c>
      <c r="H46" s="19" t="s">
        <v>19</v>
      </c>
      <c r="I46" s="19">
        <v>0</v>
      </c>
      <c r="J46" s="18" t="s">
        <v>145</v>
      </c>
      <c r="K46" s="19">
        <v>1</v>
      </c>
      <c r="L46" s="19" t="s">
        <v>19</v>
      </c>
      <c r="M46" s="19">
        <v>0</v>
      </c>
      <c r="N46" s="119"/>
      <c r="O46" s="120"/>
      <c r="P46" s="120"/>
      <c r="Q46" s="121"/>
      <c r="R46" s="18" t="s">
        <v>145</v>
      </c>
      <c r="S46" s="19">
        <f>Q48</f>
        <v>4</v>
      </c>
      <c r="T46" s="19" t="s">
        <v>19</v>
      </c>
      <c r="U46" s="19">
        <f>O48</f>
        <v>0</v>
      </c>
      <c r="V46" s="36">
        <f>IF(F46="△",1,IF(F46="○",3,IF(F46="●",0)))+IF(J46="△",1,IF(J46="○",3,IF(J46="●",0)))+IF(R46="△",1,IF(R46="○",3,IF(R46="●",0)))</f>
        <v>7</v>
      </c>
      <c r="W46" s="38">
        <f>S46+K46+G46</f>
        <v>5</v>
      </c>
      <c r="X46" s="38">
        <f>U46+M46+I46</f>
        <v>0</v>
      </c>
      <c r="Y46" s="39">
        <f>W46-X46</f>
        <v>5</v>
      </c>
      <c r="Z46" s="161"/>
      <c r="AA46" s="34"/>
      <c r="AB46" s="5"/>
      <c r="AC46" s="50"/>
      <c r="AD46" s="56"/>
      <c r="AE46" s="56"/>
      <c r="AF46" s="56"/>
      <c r="AG46" s="56"/>
      <c r="AH46" s="73"/>
      <c r="AI46" s="70"/>
      <c r="AJ46" s="70"/>
      <c r="AK46" s="70"/>
      <c r="AL46" s="73"/>
      <c r="AM46" s="70"/>
      <c r="AN46" s="70"/>
      <c r="AO46" s="70"/>
      <c r="AP46" s="49"/>
      <c r="AQ46" s="49"/>
      <c r="AR46" s="49"/>
      <c r="AS46" s="49"/>
      <c r="AT46" s="73"/>
      <c r="AU46" s="70"/>
      <c r="AV46" s="70"/>
      <c r="AW46" s="70"/>
      <c r="AX46" s="34"/>
      <c r="AY46" s="5"/>
      <c r="AZ46" s="5"/>
      <c r="BA46" s="5"/>
      <c r="BB46" s="5"/>
      <c r="BC46" s="53"/>
      <c r="BD46" s="53"/>
      <c r="BE46" s="53"/>
      <c r="BF46" s="53"/>
      <c r="BG46" s="53"/>
      <c r="BH46" s="53"/>
      <c r="BI46" s="53"/>
      <c r="BJ46" s="53"/>
      <c r="BK46" s="53"/>
    </row>
    <row r="47" spans="1:63" ht="21" customHeight="1" x14ac:dyDescent="0.15">
      <c r="A47" s="97">
        <v>4</v>
      </c>
      <c r="B47" s="99" t="s">
        <v>90</v>
      </c>
      <c r="C47" s="100"/>
      <c r="D47" s="100"/>
      <c r="E47" s="101"/>
      <c r="F47" s="105" t="s">
        <v>52</v>
      </c>
      <c r="G47" s="106"/>
      <c r="H47" s="106"/>
      <c r="I47" s="107"/>
      <c r="J47" s="108" t="s">
        <v>54</v>
      </c>
      <c r="K47" s="109"/>
      <c r="L47" s="109"/>
      <c r="M47" s="110"/>
      <c r="N47" s="108" t="s">
        <v>55</v>
      </c>
      <c r="O47" s="109"/>
      <c r="P47" s="109"/>
      <c r="Q47" s="110"/>
      <c r="R47" s="111"/>
      <c r="S47" s="112"/>
      <c r="T47" s="112"/>
      <c r="U47" s="113"/>
      <c r="V47" s="40"/>
      <c r="W47" s="41"/>
      <c r="X47" s="41"/>
      <c r="Y47" s="42"/>
      <c r="Z47" s="117">
        <v>3</v>
      </c>
      <c r="AA47" s="5"/>
      <c r="AB47" s="71"/>
      <c r="AC47" s="50"/>
      <c r="AD47" s="56"/>
      <c r="AE47" s="56"/>
      <c r="AF47" s="56"/>
      <c r="AG47" s="56"/>
      <c r="AH47" s="52"/>
      <c r="AI47" s="52"/>
      <c r="AJ47" s="52"/>
      <c r="AK47" s="52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14"/>
      <c r="AY47" s="5"/>
      <c r="AZ47" s="5"/>
      <c r="BA47" s="5"/>
      <c r="BB47" s="5"/>
      <c r="BC47" s="53"/>
      <c r="BD47" s="53"/>
      <c r="BE47" s="53"/>
      <c r="BF47" s="53"/>
      <c r="BG47" s="53"/>
      <c r="BH47" s="53"/>
      <c r="BI47" s="53"/>
      <c r="BJ47" s="53"/>
      <c r="BK47" s="53"/>
    </row>
    <row r="48" spans="1:63" ht="21" customHeight="1" thickBot="1" x14ac:dyDescent="0.2">
      <c r="A48" s="98"/>
      <c r="B48" s="102"/>
      <c r="C48" s="103"/>
      <c r="D48" s="103"/>
      <c r="E48" s="104"/>
      <c r="F48" s="21" t="s">
        <v>144</v>
      </c>
      <c r="G48" s="22">
        <v>0</v>
      </c>
      <c r="H48" s="22" t="s">
        <v>19</v>
      </c>
      <c r="I48" s="22">
        <v>1</v>
      </c>
      <c r="J48" s="21" t="s">
        <v>145</v>
      </c>
      <c r="K48" s="22">
        <v>5</v>
      </c>
      <c r="L48" s="22" t="s">
        <v>19</v>
      </c>
      <c r="M48" s="22">
        <v>0</v>
      </c>
      <c r="N48" s="21" t="s">
        <v>144</v>
      </c>
      <c r="O48" s="22">
        <v>0</v>
      </c>
      <c r="P48" s="22" t="s">
        <v>19</v>
      </c>
      <c r="Q48" s="22">
        <v>4</v>
      </c>
      <c r="R48" s="114"/>
      <c r="S48" s="115"/>
      <c r="T48" s="115"/>
      <c r="U48" s="116"/>
      <c r="V48" s="43">
        <f>IF(F48="△",1,IF(F48="○",3,IF(F48="●",0)))+IF(J48="△",1,IF(J48="○",3,IF(J48="●",0)))+IF(N48="△",1,IF(N48="○",3,IF(N48="●",0)))</f>
        <v>3</v>
      </c>
      <c r="W48" s="44">
        <f>O48+K48+G48</f>
        <v>5</v>
      </c>
      <c r="X48" s="44">
        <f>Q48+M48+I48</f>
        <v>5</v>
      </c>
      <c r="Y48" s="45">
        <f>W48-X48</f>
        <v>0</v>
      </c>
      <c r="Z48" s="118"/>
      <c r="AA48" s="4"/>
      <c r="AB48" s="71"/>
      <c r="AC48" s="50"/>
      <c r="AD48" s="56"/>
      <c r="AE48" s="56"/>
      <c r="AF48" s="56"/>
      <c r="AG48" s="56"/>
      <c r="AH48" s="73"/>
      <c r="AI48" s="70"/>
      <c r="AJ48" s="70"/>
      <c r="AK48" s="70"/>
      <c r="AL48" s="73"/>
      <c r="AM48" s="70"/>
      <c r="AN48" s="70"/>
      <c r="AO48" s="70"/>
      <c r="AP48" s="73"/>
      <c r="AQ48" s="70"/>
      <c r="AR48" s="70"/>
      <c r="AS48" s="70"/>
      <c r="AT48" s="49"/>
      <c r="AU48" s="49"/>
      <c r="AV48" s="49"/>
      <c r="AW48" s="49"/>
      <c r="AX48" s="34"/>
      <c r="AY48" s="5"/>
      <c r="AZ48" s="5"/>
      <c r="BA48" s="5"/>
      <c r="BB48" s="5"/>
      <c r="BC48" s="53"/>
      <c r="BD48" s="53"/>
      <c r="BE48" s="53"/>
      <c r="BF48" s="53"/>
      <c r="BG48" s="53"/>
      <c r="BH48" s="53"/>
      <c r="BI48" s="53"/>
      <c r="BJ48" s="53"/>
      <c r="BK48" s="53"/>
    </row>
    <row r="49" spans="1:63" ht="30" customHeight="1" x14ac:dyDescent="0.15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25"/>
      <c r="AB49" s="73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17"/>
      <c r="BD49" s="53"/>
      <c r="BE49" s="53"/>
      <c r="BF49" s="53"/>
      <c r="BG49" s="53"/>
      <c r="BH49" s="53"/>
      <c r="BI49" s="53"/>
      <c r="BJ49" s="53"/>
      <c r="BK49" s="53"/>
    </row>
    <row r="50" spans="1:63" ht="21" customHeight="1" x14ac:dyDescent="0.15">
      <c r="A50" s="50"/>
      <c r="B50" s="51"/>
      <c r="C50" s="51"/>
      <c r="D50" s="51"/>
      <c r="E50" s="51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11"/>
      <c r="BA50" s="11"/>
      <c r="BB50" s="11"/>
      <c r="BC50" s="10"/>
      <c r="BD50" s="25"/>
      <c r="BE50" s="25"/>
      <c r="BF50" s="25"/>
      <c r="BG50" s="25"/>
      <c r="BH50" s="160"/>
      <c r="BI50" s="4"/>
    </row>
    <row r="51" spans="1:63" ht="21" customHeight="1" x14ac:dyDescent="0.15">
      <c r="A51" s="50"/>
      <c r="B51" s="51"/>
      <c r="C51" s="51"/>
      <c r="D51" s="51"/>
      <c r="E51" s="51"/>
      <c r="F51" s="49"/>
      <c r="G51" s="49"/>
      <c r="H51" s="49"/>
      <c r="I51" s="49"/>
      <c r="J51" s="11"/>
      <c r="K51" s="10"/>
      <c r="L51" s="10"/>
      <c r="M51" s="10"/>
      <c r="N51" s="11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"/>
      <c r="AD51" s="1"/>
      <c r="AE51" s="1"/>
      <c r="AF51" s="1"/>
      <c r="AG51" s="1"/>
      <c r="AY51" s="55"/>
      <c r="AZ51" s="11"/>
      <c r="BA51" s="10"/>
      <c r="BB51" s="10"/>
      <c r="BC51" s="10"/>
      <c r="BD51" s="34"/>
      <c r="BE51" s="5"/>
      <c r="BF51" s="5"/>
      <c r="BG51" s="5"/>
      <c r="BH51" s="160"/>
      <c r="BI51" s="46"/>
    </row>
    <row r="52" spans="1:63" ht="21" customHeight="1" x14ac:dyDescent="0.15">
      <c r="A52" s="50"/>
      <c r="B52" s="51"/>
      <c r="C52" s="51"/>
      <c r="D52" s="51"/>
      <c r="E52" s="51"/>
      <c r="F52" s="49"/>
      <c r="G52" s="49"/>
      <c r="H52" s="49"/>
      <c r="I52" s="49"/>
      <c r="J52" s="49"/>
      <c r="K52" s="49"/>
      <c r="L52" s="49"/>
      <c r="M52" s="49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1"/>
      <c r="AD52" s="1"/>
      <c r="AE52" s="1"/>
      <c r="AF52" s="1"/>
      <c r="AG52" s="1"/>
      <c r="AY52" s="55"/>
      <c r="AZ52" s="11"/>
      <c r="BA52" s="11"/>
      <c r="BB52" s="11"/>
      <c r="BC52" s="11"/>
      <c r="BD52" s="14"/>
      <c r="BE52" s="5"/>
      <c r="BF52" s="5"/>
      <c r="BG52" s="5"/>
      <c r="BH52" s="160"/>
      <c r="BI52" s="46"/>
    </row>
    <row r="53" spans="1:63" ht="21" customHeight="1" x14ac:dyDescent="0.15">
      <c r="A53" s="50"/>
      <c r="B53" s="51"/>
      <c r="C53" s="51"/>
      <c r="D53" s="51"/>
      <c r="E53" s="51"/>
      <c r="F53" s="11"/>
      <c r="G53" s="10"/>
      <c r="H53" s="10"/>
      <c r="I53" s="10"/>
      <c r="J53" s="49"/>
      <c r="K53" s="49"/>
      <c r="L53" s="49"/>
      <c r="M53" s="49"/>
      <c r="N53" s="11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"/>
      <c r="AD53" s="1"/>
      <c r="AE53" s="1"/>
      <c r="AF53" s="1"/>
      <c r="AG53" s="1"/>
      <c r="AY53" s="55"/>
      <c r="AZ53" s="11"/>
      <c r="BA53" s="10"/>
      <c r="BB53" s="10"/>
      <c r="BC53" s="10"/>
      <c r="BD53" s="34"/>
      <c r="BE53" s="14"/>
      <c r="BF53" s="5"/>
      <c r="BG53" s="5"/>
      <c r="BH53" s="160"/>
      <c r="BI53" s="46"/>
    </row>
    <row r="54" spans="1:63" ht="21" customHeight="1" x14ac:dyDescent="0.15">
      <c r="A54" s="50"/>
      <c r="B54" s="51"/>
      <c r="C54" s="51"/>
      <c r="D54" s="51"/>
      <c r="E54" s="51"/>
      <c r="F54" s="52"/>
      <c r="G54" s="52"/>
      <c r="H54" s="52"/>
      <c r="I54" s="52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1"/>
      <c r="AD54" s="1"/>
      <c r="AE54" s="1"/>
      <c r="AF54" s="1"/>
      <c r="AG54" s="1"/>
      <c r="AY54" s="55"/>
      <c r="AZ54" s="10"/>
      <c r="BA54" s="10"/>
      <c r="BB54" s="10"/>
      <c r="BC54" s="11"/>
      <c r="BD54" s="14"/>
      <c r="BE54" s="5"/>
      <c r="BF54" s="5"/>
      <c r="BG54" s="5"/>
      <c r="BH54" s="160"/>
      <c r="BI54" s="46"/>
    </row>
    <row r="55" spans="1:63" ht="21" customHeight="1" x14ac:dyDescent="0.15">
      <c r="A55" s="50"/>
      <c r="B55" s="51"/>
      <c r="C55" s="51"/>
      <c r="D55" s="51"/>
      <c r="E55" s="51"/>
      <c r="F55" s="11"/>
      <c r="G55" s="10"/>
      <c r="H55" s="10"/>
      <c r="I55" s="10"/>
      <c r="J55" s="11"/>
      <c r="K55" s="10"/>
      <c r="L55" s="10"/>
      <c r="M55" s="10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1"/>
      <c r="AD55" s="1"/>
      <c r="AE55" s="1"/>
      <c r="AF55" s="1"/>
      <c r="AG55" s="1"/>
      <c r="AY55" s="55"/>
      <c r="AZ55" s="10"/>
      <c r="BA55" s="10"/>
      <c r="BB55" s="10"/>
      <c r="BC55" s="10"/>
      <c r="BD55" s="34"/>
      <c r="BE55" s="5"/>
      <c r="BF55" s="5"/>
      <c r="BG55" s="5"/>
      <c r="BH55" s="160"/>
      <c r="BI55" s="4"/>
    </row>
    <row r="56" spans="1:63" ht="21" customHeight="1" x14ac:dyDescent="0.15">
      <c r="A56" s="25"/>
      <c r="B56" s="33"/>
      <c r="C56" s="33"/>
      <c r="D56" s="33"/>
      <c r="E56" s="33"/>
      <c r="F56" s="11"/>
      <c r="G56" s="10"/>
      <c r="H56" s="10"/>
      <c r="I56" s="10"/>
      <c r="J56" s="11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"/>
      <c r="AD56" s="1"/>
      <c r="AE56" s="1"/>
      <c r="AF56" s="1"/>
      <c r="AG56" s="1"/>
      <c r="AY56" s="55"/>
      <c r="AZ56" s="4"/>
      <c r="BA56" s="4"/>
      <c r="BB56" s="4"/>
      <c r="BC56" s="10"/>
      <c r="BD56" s="14"/>
      <c r="BE56" s="5"/>
      <c r="BF56" s="5"/>
      <c r="BG56" s="5"/>
      <c r="BH56" s="160"/>
      <c r="BI56" s="4"/>
    </row>
    <row r="57" spans="1:63" ht="21" customHeight="1" x14ac:dyDescent="0.15">
      <c r="A57" s="25"/>
      <c r="B57" s="33"/>
      <c r="C57" s="33"/>
      <c r="D57" s="33"/>
      <c r="E57" s="33"/>
      <c r="F57" s="11"/>
      <c r="G57" s="10"/>
      <c r="H57" s="10"/>
      <c r="I57" s="10"/>
      <c r="J57" s="11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"/>
      <c r="AD57" s="1"/>
      <c r="AE57" s="1"/>
      <c r="AF57" s="1"/>
      <c r="AG57" s="1"/>
      <c r="AY57" s="55"/>
      <c r="AZ57" s="10"/>
      <c r="BA57" s="10"/>
      <c r="BB57" s="10"/>
      <c r="BC57" s="10"/>
      <c r="BD57" s="34"/>
      <c r="BE57" s="5"/>
      <c r="BF57" s="5"/>
      <c r="BG57" s="5"/>
      <c r="BH57" s="160"/>
      <c r="BI57" s="4"/>
    </row>
    <row r="58" spans="1:63" ht="21" customHeight="1" x14ac:dyDescent="0.15">
      <c r="A58" s="5"/>
      <c r="B58" s="5"/>
      <c r="C58" s="5"/>
      <c r="D58" s="5"/>
      <c r="E58" s="11"/>
      <c r="F58" s="47"/>
      <c r="G58" s="47"/>
      <c r="H58" s="47"/>
      <c r="I58" s="20"/>
      <c r="J58" s="4"/>
      <c r="K58" s="4"/>
      <c r="L58" s="4"/>
      <c r="M58" s="11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1"/>
      <c r="AD58" s="1"/>
      <c r="AE58" s="1"/>
      <c r="AF58" s="1"/>
      <c r="AG58" s="1"/>
      <c r="AY58" s="5"/>
      <c r="AZ58" s="10"/>
      <c r="BA58" s="10"/>
      <c r="BB58" s="10"/>
      <c r="BC58" s="25"/>
      <c r="BD58" s="25"/>
      <c r="BE58" s="25"/>
      <c r="BF58" s="25"/>
      <c r="BG58" s="25"/>
      <c r="BH58" s="25"/>
      <c r="BI58" s="54"/>
    </row>
    <row r="59" spans="1:63" ht="30" customHeight="1" x14ac:dyDescent="0.15">
      <c r="A59" s="6"/>
      <c r="B59" s="6"/>
      <c r="C59" s="6"/>
      <c r="D59" s="6"/>
      <c r="E59" s="6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1"/>
      <c r="AD59" s="1"/>
      <c r="AE59" s="1"/>
      <c r="AF59" s="1"/>
      <c r="AG59" s="1"/>
      <c r="AY59" s="5"/>
      <c r="AZ59" s="11"/>
      <c r="BA59" s="10"/>
      <c r="BB59" s="10"/>
      <c r="BC59" s="10"/>
      <c r="BD59" s="25"/>
      <c r="BE59" s="25"/>
      <c r="BF59" s="25"/>
      <c r="BG59" s="25"/>
      <c r="BH59" s="25"/>
      <c r="BI59" s="17"/>
    </row>
    <row r="60" spans="1:63" ht="21" customHeight="1" x14ac:dyDescent="0.15">
      <c r="A60" s="50"/>
      <c r="B60" s="51"/>
      <c r="C60" s="51"/>
      <c r="D60" s="51"/>
      <c r="E60" s="51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1"/>
      <c r="AD60" s="1"/>
      <c r="AE60" s="1"/>
      <c r="AF60" s="1"/>
      <c r="AG60" s="1"/>
      <c r="AY60" s="72"/>
      <c r="AZ60" s="11"/>
      <c r="BA60" s="11"/>
      <c r="BB60" s="11"/>
      <c r="BC60" s="10"/>
      <c r="BD60" s="25"/>
      <c r="BE60" s="25"/>
      <c r="BF60" s="25"/>
      <c r="BG60" s="25"/>
      <c r="BH60" s="160"/>
      <c r="BI60" s="4"/>
    </row>
    <row r="61" spans="1:63" ht="21" customHeight="1" x14ac:dyDescent="0.15">
      <c r="A61" s="50"/>
      <c r="B61" s="51"/>
      <c r="C61" s="51"/>
      <c r="D61" s="51"/>
      <c r="E61" s="51"/>
      <c r="F61" s="49"/>
      <c r="G61" s="49"/>
      <c r="H61" s="49"/>
      <c r="I61" s="49"/>
      <c r="J61" s="11"/>
      <c r="K61" s="10"/>
      <c r="L61" s="10"/>
      <c r="M61" s="10"/>
      <c r="N61" s="11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"/>
      <c r="AD61" s="1"/>
      <c r="AE61" s="1"/>
      <c r="AF61" s="1"/>
      <c r="AG61" s="1"/>
      <c r="AY61" s="72"/>
      <c r="AZ61" s="11"/>
      <c r="BA61" s="10"/>
      <c r="BB61" s="10"/>
      <c r="BC61" s="10"/>
      <c r="BD61" s="34"/>
      <c r="BE61" s="5"/>
      <c r="BF61" s="5"/>
      <c r="BG61" s="5"/>
      <c r="BH61" s="160"/>
      <c r="BI61" s="46"/>
    </row>
    <row r="62" spans="1:63" ht="21" customHeight="1" x14ac:dyDescent="0.15">
      <c r="A62" s="50"/>
      <c r="B62" s="51"/>
      <c r="C62" s="51"/>
      <c r="D62" s="51"/>
      <c r="E62" s="51"/>
      <c r="F62" s="49"/>
      <c r="G62" s="49"/>
      <c r="H62" s="49"/>
      <c r="I62" s="49"/>
      <c r="J62" s="49"/>
      <c r="K62" s="49"/>
      <c r="L62" s="49"/>
      <c r="M62" s="49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1"/>
      <c r="AD62" s="1"/>
      <c r="AE62" s="1"/>
      <c r="AF62" s="1"/>
      <c r="AG62" s="1"/>
      <c r="AY62" s="72"/>
      <c r="AZ62" s="11"/>
      <c r="BA62" s="11"/>
      <c r="BB62" s="11"/>
      <c r="BC62" s="11"/>
      <c r="BD62" s="14"/>
      <c r="BE62" s="5"/>
      <c r="BF62" s="5"/>
      <c r="BG62" s="5"/>
      <c r="BH62" s="160"/>
      <c r="BI62" s="46"/>
    </row>
    <row r="63" spans="1:63" ht="21" customHeight="1" x14ac:dyDescent="0.15">
      <c r="A63" s="50"/>
      <c r="B63" s="51"/>
      <c r="C63" s="51"/>
      <c r="D63" s="51"/>
      <c r="E63" s="51"/>
      <c r="F63" s="11"/>
      <c r="G63" s="10"/>
      <c r="H63" s="10"/>
      <c r="I63" s="10"/>
      <c r="J63" s="49"/>
      <c r="K63" s="49"/>
      <c r="L63" s="49"/>
      <c r="M63" s="49"/>
      <c r="N63" s="11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"/>
      <c r="AD63" s="1"/>
      <c r="AE63" s="1"/>
      <c r="AF63" s="1"/>
      <c r="AG63" s="1"/>
      <c r="AY63" s="5"/>
      <c r="AZ63" s="11"/>
      <c r="BA63" s="10"/>
      <c r="BB63" s="10"/>
      <c r="BC63" s="10"/>
      <c r="BD63" s="34"/>
      <c r="BE63" s="14"/>
      <c r="BF63" s="5"/>
      <c r="BG63" s="5"/>
      <c r="BH63" s="160"/>
      <c r="BI63" s="46"/>
    </row>
    <row r="64" spans="1:63" ht="21" customHeight="1" x14ac:dyDescent="0.15">
      <c r="A64" s="50"/>
      <c r="B64" s="51"/>
      <c r="C64" s="51"/>
      <c r="D64" s="51"/>
      <c r="E64" s="51"/>
      <c r="F64" s="52"/>
      <c r="G64" s="52"/>
      <c r="H64" s="52"/>
      <c r="I64" s="52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1"/>
      <c r="AD64" s="1"/>
      <c r="AE64" s="1"/>
      <c r="AF64" s="1"/>
      <c r="AG64" s="1"/>
      <c r="AY64" s="5"/>
      <c r="AZ64" s="10"/>
      <c r="BA64" s="10"/>
      <c r="BB64" s="10"/>
      <c r="BC64" s="11"/>
      <c r="BD64" s="14"/>
      <c r="BE64" s="5"/>
      <c r="BF64" s="5"/>
      <c r="BG64" s="5"/>
      <c r="BH64" s="160"/>
      <c r="BI64" s="46"/>
    </row>
    <row r="65" spans="1:61" ht="21" customHeight="1" x14ac:dyDescent="0.15">
      <c r="A65" s="50"/>
      <c r="B65" s="51"/>
      <c r="C65" s="51"/>
      <c r="D65" s="51"/>
      <c r="E65" s="51"/>
      <c r="F65" s="11"/>
      <c r="G65" s="10"/>
      <c r="H65" s="10"/>
      <c r="I65" s="10"/>
      <c r="J65" s="11"/>
      <c r="K65" s="10"/>
      <c r="L65" s="10"/>
      <c r="M65" s="10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1"/>
      <c r="AD65" s="1"/>
      <c r="AE65" s="1"/>
      <c r="AF65" s="1"/>
      <c r="AG65" s="1"/>
      <c r="AY65" s="14"/>
      <c r="AZ65" s="10"/>
      <c r="BA65" s="10"/>
      <c r="BB65" s="10"/>
      <c r="BC65" s="10"/>
      <c r="BD65" s="34"/>
      <c r="BE65" s="5"/>
      <c r="BF65" s="5"/>
      <c r="BG65" s="5"/>
      <c r="BH65" s="160"/>
      <c r="BI65" s="4"/>
    </row>
    <row r="66" spans="1:61" ht="21" customHeight="1" x14ac:dyDescent="0.15">
      <c r="A66" s="25"/>
      <c r="B66" s="33"/>
      <c r="C66" s="33"/>
      <c r="D66" s="33"/>
      <c r="E66" s="33"/>
      <c r="F66" s="11"/>
      <c r="G66" s="10"/>
      <c r="H66" s="10"/>
      <c r="I66" s="10"/>
      <c r="J66" s="11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"/>
      <c r="AD66" s="1"/>
      <c r="AE66" s="1"/>
      <c r="AF66" s="1"/>
      <c r="AG66" s="1"/>
      <c r="AY66" s="5"/>
      <c r="AZ66" s="32"/>
      <c r="BA66" s="4"/>
      <c r="BB66" s="4"/>
      <c r="BC66" s="10"/>
      <c r="BD66" s="14"/>
      <c r="BE66" s="5"/>
      <c r="BF66" s="5"/>
      <c r="BG66" s="5"/>
      <c r="BH66" s="160"/>
      <c r="BI66" s="4"/>
    </row>
    <row r="67" spans="1:61" ht="21" customHeight="1" x14ac:dyDescent="0.15">
      <c r="A67" s="25"/>
      <c r="B67" s="33"/>
      <c r="C67" s="33"/>
      <c r="D67" s="33"/>
      <c r="E67" s="33"/>
      <c r="F67" s="11"/>
      <c r="G67" s="10"/>
      <c r="H67" s="10"/>
      <c r="I67" s="10"/>
      <c r="J67" s="11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50"/>
      <c r="AD67" s="56"/>
      <c r="AE67" s="56"/>
      <c r="AF67" s="56"/>
      <c r="AG67" s="56"/>
      <c r="AH67" s="73"/>
      <c r="AI67" s="70"/>
      <c r="AJ67" s="70"/>
      <c r="AK67" s="70"/>
      <c r="AL67" s="73"/>
      <c r="AM67" s="70"/>
      <c r="AN67" s="70"/>
      <c r="AO67" s="70"/>
      <c r="AP67" s="49"/>
      <c r="AQ67" s="49"/>
      <c r="AR67" s="49"/>
      <c r="AS67" s="49"/>
      <c r="AT67" s="73"/>
      <c r="AU67" s="70"/>
      <c r="AV67" s="70"/>
      <c r="AW67" s="70"/>
      <c r="AX67" s="34"/>
      <c r="AY67" s="5"/>
      <c r="AZ67" s="5"/>
      <c r="BA67" s="5"/>
      <c r="BB67" s="5"/>
      <c r="BC67" s="10"/>
      <c r="BD67" s="34"/>
      <c r="BE67" s="5"/>
      <c r="BF67" s="5"/>
      <c r="BG67" s="5"/>
      <c r="BH67" s="160"/>
      <c r="BI67" s="4"/>
    </row>
    <row r="68" spans="1:61" ht="21" customHeight="1" x14ac:dyDescent="0.15">
      <c r="A68" s="5"/>
      <c r="B68" s="5"/>
      <c r="C68" s="5"/>
      <c r="D68" s="5"/>
      <c r="E68" s="11"/>
      <c r="F68" s="47"/>
      <c r="G68" s="47"/>
      <c r="H68" s="47"/>
      <c r="I68" s="20"/>
      <c r="J68" s="4"/>
      <c r="K68" s="4"/>
      <c r="L68" s="4"/>
      <c r="M68" s="11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50"/>
      <c r="AD68" s="56"/>
      <c r="AE68" s="56"/>
      <c r="AF68" s="56"/>
      <c r="AG68" s="56"/>
      <c r="AH68" s="52"/>
      <c r="AI68" s="52"/>
      <c r="AJ68" s="52"/>
      <c r="AK68" s="52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14"/>
      <c r="AY68" s="5"/>
      <c r="AZ68" s="7"/>
      <c r="BA68" s="7"/>
      <c r="BB68" s="7"/>
      <c r="BC68" s="4"/>
      <c r="BD68" s="4"/>
      <c r="BE68" s="4"/>
      <c r="BF68" s="27"/>
      <c r="BG68" s="5"/>
      <c r="BH68" s="5"/>
      <c r="BI68" s="10"/>
    </row>
    <row r="69" spans="1:61" ht="30" customHeight="1" x14ac:dyDescent="0.15">
      <c r="A69" s="159"/>
      <c r="B69" s="159"/>
      <c r="C69" s="159"/>
      <c r="D69" s="159"/>
      <c r="E69" s="159"/>
      <c r="F69" s="157"/>
      <c r="G69" s="157"/>
      <c r="H69" s="157"/>
      <c r="I69" s="157"/>
      <c r="J69" s="157"/>
      <c r="K69" s="157"/>
      <c r="L69" s="157"/>
      <c r="M69" s="157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34"/>
      <c r="AH69" s="4"/>
      <c r="AI69" s="13"/>
      <c r="AJ69" s="20"/>
      <c r="AK69" s="4"/>
      <c r="AL69" s="4"/>
      <c r="AM69" s="4"/>
      <c r="AN69" s="11"/>
      <c r="AO69" s="12"/>
      <c r="AP69" s="4"/>
      <c r="AQ69" s="13"/>
      <c r="AR69" s="14"/>
      <c r="AS69" s="5"/>
      <c r="AT69" s="5"/>
      <c r="AU69" s="5"/>
      <c r="AV69" s="5"/>
      <c r="AW69" s="10"/>
      <c r="AX69" s="5"/>
      <c r="AY69" s="7"/>
      <c r="AZ69" s="7"/>
      <c r="BA69" s="7"/>
      <c r="BB69" s="7"/>
      <c r="BC69" s="5"/>
      <c r="BD69" s="53"/>
      <c r="BE69" s="53"/>
      <c r="BF69" s="53"/>
      <c r="BG69" s="53"/>
      <c r="BH69" s="53"/>
      <c r="BI69" s="53"/>
    </row>
    <row r="70" spans="1:61" ht="21" customHeight="1" x14ac:dyDescent="0.15">
      <c r="A70" s="155"/>
      <c r="B70" s="156"/>
      <c r="C70" s="156"/>
      <c r="D70" s="156"/>
      <c r="E70" s="156"/>
      <c r="F70" s="157"/>
      <c r="G70" s="157"/>
      <c r="H70" s="157"/>
      <c r="I70" s="157"/>
      <c r="J70" s="157"/>
      <c r="K70" s="157"/>
      <c r="L70" s="157"/>
      <c r="M70" s="157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1"/>
      <c r="AD70" s="11"/>
      <c r="AE70" s="11"/>
      <c r="AF70" s="11"/>
      <c r="AG70" s="14"/>
      <c r="AH70" s="4"/>
      <c r="AI70" s="13"/>
      <c r="AJ70" s="20"/>
      <c r="AK70" s="4"/>
      <c r="AL70" s="4"/>
      <c r="AM70" s="4"/>
      <c r="AN70" s="11"/>
      <c r="AO70" s="12"/>
      <c r="AP70" s="4"/>
      <c r="AQ70" s="13"/>
      <c r="AR70" s="14"/>
      <c r="AS70" s="5"/>
      <c r="AT70" s="5"/>
      <c r="AU70" s="5"/>
      <c r="AV70" s="5"/>
      <c r="AW70" s="10"/>
      <c r="AX70" s="5"/>
      <c r="AY70" s="7"/>
      <c r="AZ70" s="7"/>
      <c r="BA70" s="7"/>
      <c r="BB70" s="7"/>
      <c r="BC70" s="7"/>
    </row>
    <row r="71" spans="1:61" ht="21" customHeight="1" x14ac:dyDescent="0.15">
      <c r="A71" s="155"/>
      <c r="B71" s="156"/>
      <c r="C71" s="156"/>
      <c r="D71" s="156"/>
      <c r="E71" s="156"/>
      <c r="F71" s="157"/>
      <c r="G71" s="157"/>
      <c r="H71" s="157"/>
      <c r="I71" s="157"/>
      <c r="J71" s="11"/>
      <c r="K71" s="10"/>
      <c r="L71" s="10"/>
      <c r="M71" s="10"/>
      <c r="N71" s="11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34"/>
      <c r="AH71" s="4"/>
      <c r="AI71" s="13"/>
      <c r="AJ71" s="11"/>
      <c r="AK71" s="12"/>
      <c r="AL71" s="4"/>
      <c r="AM71" s="13"/>
      <c r="AN71" s="20"/>
      <c r="AO71" s="4"/>
      <c r="AP71" s="4"/>
      <c r="AQ71" s="4"/>
      <c r="AR71" s="14"/>
      <c r="AS71" s="5"/>
      <c r="AT71" s="5"/>
      <c r="AU71" s="5"/>
      <c r="AV71" s="5"/>
      <c r="AW71" s="10"/>
      <c r="AX71" s="5"/>
      <c r="AY71" s="7"/>
      <c r="AZ71" s="7"/>
      <c r="BA71" s="7"/>
      <c r="BB71" s="7"/>
      <c r="BC71" s="7"/>
    </row>
    <row r="72" spans="1:61" ht="21" customHeight="1" x14ac:dyDescent="0.15">
      <c r="A72" s="155"/>
      <c r="B72" s="156"/>
      <c r="C72" s="156"/>
      <c r="D72" s="156"/>
      <c r="E72" s="156"/>
      <c r="F72" s="157"/>
      <c r="G72" s="157"/>
      <c r="H72" s="157"/>
      <c r="I72" s="157"/>
      <c r="J72" s="157"/>
      <c r="K72" s="157"/>
      <c r="L72" s="157"/>
      <c r="M72" s="157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0"/>
      <c r="AD72" s="10"/>
      <c r="AE72" s="10"/>
      <c r="AF72" s="10"/>
      <c r="AG72" s="14"/>
      <c r="AH72" s="4"/>
      <c r="AI72" s="13"/>
      <c r="AJ72" s="11"/>
      <c r="AK72" s="12"/>
      <c r="AL72" s="4"/>
      <c r="AM72" s="13"/>
      <c r="AN72" s="20"/>
      <c r="AO72" s="4"/>
      <c r="AP72" s="4"/>
      <c r="AQ72" s="4"/>
      <c r="AR72" s="14"/>
      <c r="AS72" s="5"/>
      <c r="AT72" s="5"/>
      <c r="AU72" s="5"/>
      <c r="AV72" s="5"/>
      <c r="AW72" s="10"/>
      <c r="AX72" s="5"/>
      <c r="AY72" s="7"/>
      <c r="AZ72" s="7"/>
      <c r="BA72" s="7"/>
      <c r="BB72" s="7"/>
      <c r="BC72" s="7"/>
    </row>
    <row r="73" spans="1:61" ht="21" customHeight="1" x14ac:dyDescent="0.15">
      <c r="A73" s="155"/>
      <c r="B73" s="156"/>
      <c r="C73" s="156"/>
      <c r="D73" s="156"/>
      <c r="E73" s="156"/>
      <c r="F73" s="11"/>
      <c r="G73" s="10"/>
      <c r="H73" s="10"/>
      <c r="I73" s="10"/>
      <c r="J73" s="157"/>
      <c r="K73" s="157"/>
      <c r="L73" s="157"/>
      <c r="M73" s="157"/>
      <c r="N73" s="11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34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7"/>
      <c r="AZ73" s="7"/>
      <c r="BA73" s="7"/>
      <c r="BB73" s="7"/>
      <c r="BC73" s="7"/>
    </row>
    <row r="74" spans="1:61" ht="21" customHeight="1" x14ac:dyDescent="0.15">
      <c r="A74" s="155"/>
      <c r="B74" s="156"/>
      <c r="C74" s="156"/>
      <c r="D74" s="156"/>
      <c r="E74" s="156"/>
      <c r="F74" s="158"/>
      <c r="G74" s="158"/>
      <c r="H74" s="158"/>
      <c r="I74" s="158"/>
      <c r="J74" s="157"/>
      <c r="K74" s="157"/>
      <c r="L74" s="157"/>
      <c r="M74" s="157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34"/>
      <c r="AH74" s="20"/>
      <c r="AI74" s="4"/>
      <c r="AJ74" s="4"/>
      <c r="AK74" s="20"/>
      <c r="AL74" s="4"/>
      <c r="AM74" s="4"/>
      <c r="AN74" s="4"/>
      <c r="AO74" s="11"/>
      <c r="AP74" s="12"/>
      <c r="AQ74" s="4"/>
      <c r="AR74" s="13"/>
      <c r="AS74" s="11"/>
      <c r="AT74" s="12"/>
      <c r="AU74" s="4"/>
      <c r="AV74" s="13"/>
      <c r="AW74" s="14"/>
      <c r="AX74" s="5"/>
      <c r="AY74" s="5"/>
      <c r="AZ74" s="5"/>
      <c r="BA74" s="5"/>
      <c r="BB74" s="10"/>
      <c r="BC74" s="7"/>
    </row>
    <row r="75" spans="1:61" ht="21" customHeight="1" x14ac:dyDescent="0.15">
      <c r="A75" s="155"/>
      <c r="B75" s="156"/>
      <c r="C75" s="156"/>
      <c r="D75" s="156"/>
      <c r="E75" s="156"/>
      <c r="F75" s="11"/>
      <c r="G75" s="10"/>
      <c r="H75" s="10"/>
      <c r="I75" s="10"/>
      <c r="J75" s="11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34"/>
      <c r="AH75" s="20"/>
      <c r="AI75" s="4"/>
      <c r="AJ75" s="4"/>
      <c r="AK75" s="20"/>
      <c r="AL75" s="4"/>
      <c r="AM75" s="4"/>
      <c r="AN75" s="4"/>
      <c r="AO75" s="11"/>
      <c r="AP75" s="12"/>
      <c r="AQ75" s="4"/>
      <c r="AR75" s="13"/>
      <c r="AS75" s="11"/>
      <c r="AT75" s="12"/>
      <c r="AU75" s="4"/>
      <c r="AV75" s="13"/>
      <c r="AW75" s="14"/>
      <c r="AX75" s="5"/>
      <c r="AY75" s="5"/>
      <c r="AZ75" s="5"/>
      <c r="BA75" s="5"/>
      <c r="BB75" s="10"/>
      <c r="BC75" s="7"/>
    </row>
    <row r="76" spans="1:61" ht="21" customHeight="1" x14ac:dyDescent="0.15">
      <c r="A76" s="25"/>
      <c r="B76" s="33"/>
      <c r="C76" s="33"/>
      <c r="D76" s="33"/>
      <c r="E76" s="33"/>
      <c r="F76" s="11"/>
      <c r="G76" s="10"/>
      <c r="H76" s="10"/>
      <c r="I76" s="10"/>
      <c r="J76" s="11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47"/>
      <c r="AD76" s="47"/>
      <c r="AE76" s="47"/>
      <c r="AF76" s="11"/>
      <c r="AG76" s="47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23"/>
      <c r="AW76" s="23"/>
      <c r="AX76" s="23"/>
      <c r="AY76" s="23"/>
      <c r="AZ76" s="23"/>
      <c r="BA76" s="23"/>
      <c r="BB76" s="23"/>
      <c r="BC76" s="5"/>
    </row>
    <row r="77" spans="1:61" ht="21" customHeight="1" x14ac:dyDescent="0.15">
      <c r="A77" s="25"/>
      <c r="B77" s="33"/>
      <c r="C77" s="33"/>
      <c r="D77" s="33"/>
      <c r="E77" s="33"/>
      <c r="F77" s="11"/>
      <c r="G77" s="10"/>
      <c r="H77" s="10"/>
      <c r="I77" s="10"/>
      <c r="J77" s="11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25"/>
      <c r="AH77" s="4"/>
      <c r="AI77" s="4"/>
      <c r="AJ77" s="11"/>
      <c r="AK77" s="12"/>
      <c r="AL77" s="4"/>
      <c r="AM77" s="13"/>
      <c r="AN77" s="11"/>
      <c r="AO77" s="12"/>
      <c r="AP77" s="4"/>
      <c r="AQ77" s="13"/>
      <c r="AR77" s="14"/>
      <c r="AS77" s="5"/>
      <c r="AT77" s="5"/>
      <c r="AU77" s="5"/>
      <c r="AV77" s="5"/>
      <c r="AW77" s="10"/>
      <c r="AX77" s="5"/>
      <c r="AY77" s="7"/>
      <c r="AZ77" s="7"/>
      <c r="BA77" s="7"/>
      <c r="BB77" s="7"/>
      <c r="BC77" s="5"/>
    </row>
    <row r="78" spans="1:61" ht="21" customHeight="1" x14ac:dyDescent="0.15">
      <c r="A78" s="5"/>
      <c r="B78" s="5"/>
      <c r="C78" s="5"/>
      <c r="D78" s="5"/>
      <c r="E78" s="11"/>
      <c r="F78" s="47"/>
      <c r="G78" s="47"/>
      <c r="H78" s="47"/>
      <c r="I78" s="20"/>
      <c r="J78" s="4"/>
      <c r="K78" s="4"/>
      <c r="L78" s="4"/>
      <c r="M78" s="11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10"/>
      <c r="AD78" s="10"/>
      <c r="AE78" s="10"/>
      <c r="AF78" s="10"/>
      <c r="AG78" s="25"/>
      <c r="AH78" s="4"/>
      <c r="AI78" s="4"/>
      <c r="AJ78" s="11"/>
      <c r="AK78" s="12"/>
      <c r="AL78" s="4"/>
      <c r="AM78" s="13"/>
      <c r="AN78" s="11"/>
      <c r="AO78" s="12"/>
      <c r="AP78" s="4"/>
      <c r="AQ78" s="13"/>
      <c r="AR78" s="14"/>
      <c r="AS78" s="5"/>
      <c r="AT78" s="5"/>
      <c r="AU78" s="5"/>
      <c r="AV78" s="5"/>
      <c r="AW78" s="10"/>
      <c r="AX78" s="5"/>
      <c r="AY78" s="7"/>
      <c r="AZ78" s="7"/>
      <c r="BA78" s="7"/>
      <c r="BB78" s="7"/>
      <c r="BC78" s="23"/>
    </row>
    <row r="79" spans="1:61" ht="30" customHeight="1" x14ac:dyDescent="0.15">
      <c r="A79" s="159"/>
      <c r="B79" s="159"/>
      <c r="C79" s="159"/>
      <c r="D79" s="159"/>
      <c r="E79" s="159"/>
      <c r="F79" s="157"/>
      <c r="G79" s="157"/>
      <c r="H79" s="157"/>
      <c r="I79" s="157"/>
      <c r="J79" s="157"/>
      <c r="K79" s="157"/>
      <c r="L79" s="157"/>
      <c r="M79" s="157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34"/>
      <c r="AH79" s="4"/>
      <c r="AI79" s="13"/>
      <c r="AJ79" s="20"/>
      <c r="AK79" s="4"/>
      <c r="AL79" s="4"/>
      <c r="AM79" s="4"/>
      <c r="AN79" s="11"/>
      <c r="AO79" s="12"/>
      <c r="AP79" s="4"/>
      <c r="AQ79" s="13"/>
      <c r="AR79" s="14"/>
      <c r="AS79" s="5"/>
      <c r="AT79" s="5"/>
      <c r="AU79" s="5"/>
      <c r="AV79" s="5"/>
      <c r="AW79" s="10"/>
      <c r="AX79" s="5"/>
      <c r="AY79" s="7"/>
      <c r="AZ79" s="7"/>
      <c r="BA79" s="7"/>
      <c r="BB79" s="7"/>
      <c r="BC79" s="7"/>
    </row>
    <row r="80" spans="1:61" ht="21" customHeight="1" x14ac:dyDescent="0.15">
      <c r="A80" s="155"/>
      <c r="B80" s="156"/>
      <c r="C80" s="156"/>
      <c r="D80" s="156"/>
      <c r="E80" s="156"/>
      <c r="F80" s="157"/>
      <c r="G80" s="157"/>
      <c r="H80" s="157"/>
      <c r="I80" s="157"/>
      <c r="J80" s="157"/>
      <c r="K80" s="157"/>
      <c r="L80" s="157"/>
      <c r="M80" s="157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1"/>
      <c r="AD80" s="11"/>
      <c r="AE80" s="11"/>
      <c r="AF80" s="11"/>
      <c r="AG80" s="14"/>
      <c r="AH80" s="4"/>
      <c r="AI80" s="13"/>
      <c r="AJ80" s="20"/>
      <c r="AK80" s="4"/>
      <c r="AL80" s="4"/>
      <c r="AM80" s="4"/>
      <c r="AN80" s="11"/>
      <c r="AO80" s="12"/>
      <c r="AP80" s="4"/>
      <c r="AQ80" s="13"/>
      <c r="AR80" s="14"/>
      <c r="AS80" s="5"/>
      <c r="AT80" s="5"/>
      <c r="AU80" s="5"/>
      <c r="AV80" s="5"/>
      <c r="AW80" s="10"/>
      <c r="AX80" s="5"/>
      <c r="AY80" s="7"/>
      <c r="AZ80" s="7"/>
      <c r="BA80" s="7"/>
      <c r="BB80" s="7"/>
      <c r="BC80" s="7"/>
    </row>
    <row r="81" spans="1:55" ht="21" customHeight="1" x14ac:dyDescent="0.15">
      <c r="A81" s="155"/>
      <c r="B81" s="156"/>
      <c r="C81" s="156"/>
      <c r="D81" s="156"/>
      <c r="E81" s="156"/>
      <c r="F81" s="157"/>
      <c r="G81" s="157"/>
      <c r="H81" s="157"/>
      <c r="I81" s="157"/>
      <c r="J81" s="11"/>
      <c r="K81" s="10"/>
      <c r="L81" s="10"/>
      <c r="M81" s="10"/>
      <c r="N81" s="11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34"/>
      <c r="AH81" s="4"/>
      <c r="AI81" s="13"/>
      <c r="AJ81" s="11"/>
      <c r="AK81" s="12"/>
      <c r="AL81" s="4"/>
      <c r="AM81" s="13"/>
      <c r="AN81" s="20"/>
      <c r="AO81" s="4"/>
      <c r="AP81" s="4"/>
      <c r="AQ81" s="4"/>
      <c r="AR81" s="14"/>
      <c r="AS81" s="5"/>
      <c r="AT81" s="5"/>
      <c r="AU81" s="5"/>
      <c r="AV81" s="5"/>
      <c r="AW81" s="10"/>
      <c r="AX81" s="5"/>
      <c r="AY81" s="7"/>
      <c r="AZ81" s="7"/>
      <c r="BA81" s="7"/>
      <c r="BB81" s="7"/>
      <c r="BC81" s="7"/>
    </row>
    <row r="82" spans="1:55" ht="21" customHeight="1" x14ac:dyDescent="0.15">
      <c r="A82" s="155"/>
      <c r="B82" s="156"/>
      <c r="C82" s="156"/>
      <c r="D82" s="156"/>
      <c r="E82" s="156"/>
      <c r="F82" s="157"/>
      <c r="G82" s="157"/>
      <c r="H82" s="157"/>
      <c r="I82" s="157"/>
      <c r="J82" s="157"/>
      <c r="K82" s="157"/>
      <c r="L82" s="157"/>
      <c r="M82" s="157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0"/>
      <c r="AD82" s="10"/>
      <c r="AE82" s="10"/>
      <c r="AF82" s="10"/>
      <c r="AG82" s="14"/>
      <c r="AH82" s="4"/>
      <c r="AI82" s="13"/>
      <c r="AJ82" s="11"/>
      <c r="AK82" s="12"/>
      <c r="AL82" s="4"/>
      <c r="AM82" s="13"/>
      <c r="AN82" s="20"/>
      <c r="AO82" s="4"/>
      <c r="AP82" s="4"/>
      <c r="AQ82" s="4"/>
      <c r="AR82" s="14"/>
      <c r="AS82" s="5"/>
      <c r="AT82" s="5"/>
      <c r="AU82" s="5"/>
      <c r="AV82" s="5"/>
      <c r="AW82" s="10"/>
      <c r="AX82" s="5"/>
      <c r="AY82" s="7"/>
      <c r="AZ82" s="7"/>
      <c r="BA82" s="7"/>
      <c r="BB82" s="7"/>
      <c r="BC82" s="7"/>
    </row>
    <row r="83" spans="1:55" ht="21" customHeight="1" x14ac:dyDescent="0.15">
      <c r="A83" s="155"/>
      <c r="B83" s="156"/>
      <c r="C83" s="156"/>
      <c r="D83" s="156"/>
      <c r="E83" s="156"/>
      <c r="F83" s="11"/>
      <c r="G83" s="10"/>
      <c r="H83" s="10"/>
      <c r="I83" s="10"/>
      <c r="J83" s="157"/>
      <c r="K83" s="157"/>
      <c r="L83" s="157"/>
      <c r="M83" s="157"/>
      <c r="N83" s="11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34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7"/>
      <c r="AZ83" s="7"/>
      <c r="BA83" s="7"/>
      <c r="BB83" s="7"/>
      <c r="BC83" s="7"/>
    </row>
    <row r="84" spans="1:55" ht="21" customHeight="1" x14ac:dyDescent="0.15">
      <c r="A84" s="155"/>
      <c r="B84" s="156"/>
      <c r="C84" s="156"/>
      <c r="D84" s="156"/>
      <c r="E84" s="156"/>
      <c r="F84" s="158"/>
      <c r="G84" s="158"/>
      <c r="H84" s="158"/>
      <c r="I84" s="158"/>
      <c r="J84" s="157"/>
      <c r="K84" s="157"/>
      <c r="L84" s="157"/>
      <c r="M84" s="157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55"/>
      <c r="AD84" s="55"/>
      <c r="AE84" s="55"/>
      <c r="AF84" s="55"/>
      <c r="AG84" s="55"/>
      <c r="AH84" s="53"/>
      <c r="AI84" s="53"/>
      <c r="BC84" s="7"/>
    </row>
    <row r="85" spans="1:55" ht="21" customHeight="1" x14ac:dyDescent="0.15">
      <c r="A85" s="155"/>
      <c r="B85" s="156"/>
      <c r="C85" s="156"/>
      <c r="D85" s="156"/>
      <c r="E85" s="156"/>
      <c r="F85" s="11"/>
      <c r="G85" s="10"/>
      <c r="H85" s="10"/>
      <c r="I85" s="10"/>
      <c r="J85" s="11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55"/>
      <c r="AD85" s="55"/>
      <c r="AE85" s="55"/>
      <c r="AF85" s="55"/>
      <c r="AG85" s="55"/>
      <c r="AH85" s="53"/>
      <c r="AI85" s="53"/>
      <c r="BC85" s="7"/>
    </row>
    <row r="86" spans="1:55" ht="21" customHeight="1" x14ac:dyDescent="0.15">
      <c r="A86" s="53"/>
      <c r="B86" s="53"/>
      <c r="C86" s="53"/>
      <c r="D86" s="53"/>
      <c r="E86" s="53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3"/>
      <c r="AI86" s="53"/>
    </row>
    <row r="87" spans="1:55" ht="21" customHeight="1" x14ac:dyDescent="0.15">
      <c r="A87" s="53"/>
      <c r="B87" s="53"/>
      <c r="C87" s="53"/>
      <c r="D87" s="53"/>
      <c r="E87" s="53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</row>
    <row r="88" spans="1:55" ht="21" customHeight="1" x14ac:dyDescent="0.15">
      <c r="A88" s="53"/>
      <c r="B88" s="53"/>
      <c r="C88" s="53"/>
      <c r="D88" s="53"/>
      <c r="E88" s="53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</row>
  </sheetData>
  <mergeCells count="294">
    <mergeCell ref="H4:M6"/>
    <mergeCell ref="B6:E6"/>
    <mergeCell ref="B29:E29"/>
    <mergeCell ref="AD6:AG6"/>
    <mergeCell ref="AD29:AG29"/>
    <mergeCell ref="R7:U7"/>
    <mergeCell ref="R8:U8"/>
    <mergeCell ref="Z8:Z9"/>
    <mergeCell ref="R10:U10"/>
    <mergeCell ref="Z10:Z11"/>
    <mergeCell ref="A17:E17"/>
    <mergeCell ref="F17:I17"/>
    <mergeCell ref="R17:U17"/>
    <mergeCell ref="A18:A19"/>
    <mergeCell ref="B18:E19"/>
    <mergeCell ref="F18:I19"/>
    <mergeCell ref="J18:M18"/>
    <mergeCell ref="N18:Q18"/>
    <mergeCell ref="R18:U18"/>
    <mergeCell ref="F20:I20"/>
    <mergeCell ref="AC7:AG7"/>
    <mergeCell ref="A7:E7"/>
    <mergeCell ref="F7:I7"/>
    <mergeCell ref="J7:M7"/>
    <mergeCell ref="AC44:AC45"/>
    <mergeCell ref="AD44:AG45"/>
    <mergeCell ref="AH44:AK44"/>
    <mergeCell ref="AL44:AO44"/>
    <mergeCell ref="AP44:AS45"/>
    <mergeCell ref="AX44:AX45"/>
    <mergeCell ref="R12:U12"/>
    <mergeCell ref="Z12:Z13"/>
    <mergeCell ref="N20:Q20"/>
    <mergeCell ref="R20:U20"/>
    <mergeCell ref="R22:U22"/>
    <mergeCell ref="AC40:AC41"/>
    <mergeCell ref="AD40:AG41"/>
    <mergeCell ref="AH40:AK41"/>
    <mergeCell ref="AL40:AO40"/>
    <mergeCell ref="AP40:AS40"/>
    <mergeCell ref="AX40:AX41"/>
    <mergeCell ref="AC42:AC43"/>
    <mergeCell ref="AD42:AG43"/>
    <mergeCell ref="AH42:AK42"/>
    <mergeCell ref="AL42:AO43"/>
    <mergeCell ref="AP42:AS42"/>
    <mergeCell ref="N22:Q23"/>
    <mergeCell ref="N24:Q24"/>
    <mergeCell ref="AC35:AC36"/>
    <mergeCell ref="AD35:AG36"/>
    <mergeCell ref="AH35:AK35"/>
    <mergeCell ref="AL35:AO35"/>
    <mergeCell ref="AP35:AS36"/>
    <mergeCell ref="AX35:AX36"/>
    <mergeCell ref="AX42:AX43"/>
    <mergeCell ref="AC37:AC38"/>
    <mergeCell ref="AD37:AG38"/>
    <mergeCell ref="AH37:AK37"/>
    <mergeCell ref="AL37:AO37"/>
    <mergeCell ref="AP37:AS37"/>
    <mergeCell ref="AT37:AW38"/>
    <mergeCell ref="AC39:AG39"/>
    <mergeCell ref="AH39:AK39"/>
    <mergeCell ref="AL39:AO39"/>
    <mergeCell ref="AP39:AS39"/>
    <mergeCell ref="AC31:AC32"/>
    <mergeCell ref="AD31:AG32"/>
    <mergeCell ref="AH31:AK32"/>
    <mergeCell ref="AL31:AO31"/>
    <mergeCell ref="AP31:AS31"/>
    <mergeCell ref="AX31:AX32"/>
    <mergeCell ref="AC30:AG30"/>
    <mergeCell ref="AC33:AC34"/>
    <mergeCell ref="AD33:AG34"/>
    <mergeCell ref="AH33:AK33"/>
    <mergeCell ref="AL33:AO34"/>
    <mergeCell ref="AP33:AS33"/>
    <mergeCell ref="AX33:AX34"/>
    <mergeCell ref="AH7:AK7"/>
    <mergeCell ref="AL7:AO7"/>
    <mergeCell ref="AP7:AS7"/>
    <mergeCell ref="AT7:AW7"/>
    <mergeCell ref="AC8:AC9"/>
    <mergeCell ref="AD8:AG9"/>
    <mergeCell ref="AH8:AK9"/>
    <mergeCell ref="AL8:AO8"/>
    <mergeCell ref="AP8:AS8"/>
    <mergeCell ref="AT8:AW8"/>
    <mergeCell ref="BB8:BB9"/>
    <mergeCell ref="BB10:BB11"/>
    <mergeCell ref="BB12:BB13"/>
    <mergeCell ref="AC10:AC11"/>
    <mergeCell ref="AD10:AG11"/>
    <mergeCell ref="AH10:AK10"/>
    <mergeCell ref="AL10:AO11"/>
    <mergeCell ref="AP10:AS10"/>
    <mergeCell ref="AT10:AW10"/>
    <mergeCell ref="BB14:BB15"/>
    <mergeCell ref="AC12:AC13"/>
    <mergeCell ref="AD12:AG13"/>
    <mergeCell ref="AC17:AG17"/>
    <mergeCell ref="AH17:AK17"/>
    <mergeCell ref="AL17:AO17"/>
    <mergeCell ref="AP17:AS17"/>
    <mergeCell ref="AT17:AW17"/>
    <mergeCell ref="AC14:AC15"/>
    <mergeCell ref="AD14:AG15"/>
    <mergeCell ref="AH14:AK14"/>
    <mergeCell ref="AL14:AO14"/>
    <mergeCell ref="AP14:AS14"/>
    <mergeCell ref="AT14:AW15"/>
    <mergeCell ref="AH12:AK12"/>
    <mergeCell ref="AL12:AO12"/>
    <mergeCell ref="AP12:AS13"/>
    <mergeCell ref="AT12:AW12"/>
    <mergeCell ref="BB18:BB19"/>
    <mergeCell ref="AC20:AC21"/>
    <mergeCell ref="AD20:AG21"/>
    <mergeCell ref="AH20:AK20"/>
    <mergeCell ref="AL20:AO21"/>
    <mergeCell ref="AP20:AS20"/>
    <mergeCell ref="AT20:AW20"/>
    <mergeCell ref="BB20:BB21"/>
    <mergeCell ref="AC18:AC19"/>
    <mergeCell ref="AD18:AG19"/>
    <mergeCell ref="AH18:AK19"/>
    <mergeCell ref="AL18:AO18"/>
    <mergeCell ref="AP18:AS18"/>
    <mergeCell ref="AT18:AW18"/>
    <mergeCell ref="BH56:BH57"/>
    <mergeCell ref="BH52:BH53"/>
    <mergeCell ref="BH50:BH51"/>
    <mergeCell ref="BH54:BH55"/>
    <mergeCell ref="N40:Q40"/>
    <mergeCell ref="R45:U45"/>
    <mergeCell ref="Z45:Z46"/>
    <mergeCell ref="BB22:BB23"/>
    <mergeCell ref="AC24:AC25"/>
    <mergeCell ref="AD24:AG25"/>
    <mergeCell ref="AH24:AK24"/>
    <mergeCell ref="AL24:AO24"/>
    <mergeCell ref="AP24:AS24"/>
    <mergeCell ref="AT24:AW25"/>
    <mergeCell ref="BB24:BB25"/>
    <mergeCell ref="AC22:AC23"/>
    <mergeCell ref="AD22:AG23"/>
    <mergeCell ref="AH22:AK22"/>
    <mergeCell ref="AL22:AO22"/>
    <mergeCell ref="AP22:AS23"/>
    <mergeCell ref="AT22:AW22"/>
    <mergeCell ref="AH30:AK30"/>
    <mergeCell ref="AL30:AO30"/>
    <mergeCell ref="AP30:AS30"/>
    <mergeCell ref="BH60:BH61"/>
    <mergeCell ref="BH62:BH63"/>
    <mergeCell ref="BH64:BH65"/>
    <mergeCell ref="BH66:BH67"/>
    <mergeCell ref="A72:A73"/>
    <mergeCell ref="B72:E73"/>
    <mergeCell ref="F72:I72"/>
    <mergeCell ref="J72:M73"/>
    <mergeCell ref="A74:A75"/>
    <mergeCell ref="B74:E75"/>
    <mergeCell ref="F74:I74"/>
    <mergeCell ref="J74:M74"/>
    <mergeCell ref="A69:E69"/>
    <mergeCell ref="F69:I69"/>
    <mergeCell ref="J69:M69"/>
    <mergeCell ref="A70:A71"/>
    <mergeCell ref="B70:E71"/>
    <mergeCell ref="F70:I71"/>
    <mergeCell ref="J70:M70"/>
    <mergeCell ref="A82:A83"/>
    <mergeCell ref="B82:E83"/>
    <mergeCell ref="F82:I82"/>
    <mergeCell ref="J82:M83"/>
    <mergeCell ref="A84:A85"/>
    <mergeCell ref="B84:E85"/>
    <mergeCell ref="F84:I84"/>
    <mergeCell ref="J84:M84"/>
    <mergeCell ref="A79:E79"/>
    <mergeCell ref="F79:I79"/>
    <mergeCell ref="J79:M79"/>
    <mergeCell ref="A80:A81"/>
    <mergeCell ref="B80:E81"/>
    <mergeCell ref="F80:I81"/>
    <mergeCell ref="J80:M80"/>
    <mergeCell ref="N7:Q7"/>
    <mergeCell ref="A8:A9"/>
    <mergeCell ref="B8:E9"/>
    <mergeCell ref="F8:I9"/>
    <mergeCell ref="J8:M8"/>
    <mergeCell ref="N8:Q8"/>
    <mergeCell ref="A10:A11"/>
    <mergeCell ref="B10:E11"/>
    <mergeCell ref="F10:I10"/>
    <mergeCell ref="J10:M11"/>
    <mergeCell ref="N10:Q10"/>
    <mergeCell ref="A12:A13"/>
    <mergeCell ref="B12:E13"/>
    <mergeCell ref="F12:I12"/>
    <mergeCell ref="J12:M12"/>
    <mergeCell ref="N12:Q13"/>
    <mergeCell ref="Z14:Z15"/>
    <mergeCell ref="J17:M17"/>
    <mergeCell ref="N17:Q17"/>
    <mergeCell ref="Z18:Z19"/>
    <mergeCell ref="A14:A15"/>
    <mergeCell ref="B14:E15"/>
    <mergeCell ref="F14:I14"/>
    <mergeCell ref="J14:M14"/>
    <mergeCell ref="N14:Q14"/>
    <mergeCell ref="R14:U15"/>
    <mergeCell ref="Z24:Z25"/>
    <mergeCell ref="A30:E30"/>
    <mergeCell ref="F30:I30"/>
    <mergeCell ref="J30:M30"/>
    <mergeCell ref="N30:Q30"/>
    <mergeCell ref="R30:U30"/>
    <mergeCell ref="Z20:Z21"/>
    <mergeCell ref="Z22:Z23"/>
    <mergeCell ref="A20:A21"/>
    <mergeCell ref="B20:E21"/>
    <mergeCell ref="A22:A23"/>
    <mergeCell ref="B22:E23"/>
    <mergeCell ref="F22:I22"/>
    <mergeCell ref="A24:A25"/>
    <mergeCell ref="B24:E25"/>
    <mergeCell ref="F24:I24"/>
    <mergeCell ref="J20:M21"/>
    <mergeCell ref="J24:M24"/>
    <mergeCell ref="J22:M22"/>
    <mergeCell ref="R24:U25"/>
    <mergeCell ref="A33:A34"/>
    <mergeCell ref="B33:E34"/>
    <mergeCell ref="F33:I33"/>
    <mergeCell ref="J33:M34"/>
    <mergeCell ref="N33:Q33"/>
    <mergeCell ref="R33:U33"/>
    <mergeCell ref="Z33:Z34"/>
    <mergeCell ref="A31:A32"/>
    <mergeCell ref="B31:E32"/>
    <mergeCell ref="F31:I32"/>
    <mergeCell ref="J31:M31"/>
    <mergeCell ref="R31:U31"/>
    <mergeCell ref="Z31:Z32"/>
    <mergeCell ref="N31:Q31"/>
    <mergeCell ref="R43:U43"/>
    <mergeCell ref="Z43:Z44"/>
    <mergeCell ref="A41:A42"/>
    <mergeCell ref="B41:E42"/>
    <mergeCell ref="F41:I42"/>
    <mergeCell ref="A40:E40"/>
    <mergeCell ref="F40:I40"/>
    <mergeCell ref="J40:M40"/>
    <mergeCell ref="Z35:Z36"/>
    <mergeCell ref="A37:A38"/>
    <mergeCell ref="B37:E38"/>
    <mergeCell ref="F37:I37"/>
    <mergeCell ref="J37:M37"/>
    <mergeCell ref="N37:Q37"/>
    <mergeCell ref="R37:U38"/>
    <mergeCell ref="Z37:Z38"/>
    <mergeCell ref="A35:A36"/>
    <mergeCell ref="B35:E36"/>
    <mergeCell ref="F35:I35"/>
    <mergeCell ref="J35:M35"/>
    <mergeCell ref="R40:U40"/>
    <mergeCell ref="R35:U35"/>
    <mergeCell ref="N35:Q36"/>
    <mergeCell ref="N3:U4"/>
    <mergeCell ref="AJ3:AP4"/>
    <mergeCell ref="AQ3:AX4"/>
    <mergeCell ref="A47:A48"/>
    <mergeCell ref="B47:E48"/>
    <mergeCell ref="F47:I47"/>
    <mergeCell ref="J47:M47"/>
    <mergeCell ref="N47:Q47"/>
    <mergeCell ref="R47:U48"/>
    <mergeCell ref="Z47:Z48"/>
    <mergeCell ref="N45:Q46"/>
    <mergeCell ref="A45:A46"/>
    <mergeCell ref="B45:E46"/>
    <mergeCell ref="F45:I45"/>
    <mergeCell ref="J45:M45"/>
    <mergeCell ref="J41:M41"/>
    <mergeCell ref="N41:Q41"/>
    <mergeCell ref="R41:U41"/>
    <mergeCell ref="Z41:Z42"/>
    <mergeCell ref="A43:A44"/>
    <mergeCell ref="B43:E44"/>
    <mergeCell ref="F43:I43"/>
    <mergeCell ref="J43:M44"/>
    <mergeCell ref="N43:Q4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2" orientation="landscape" horizontalDpi="300" verticalDpi="300" r:id="rId1"/>
  <rowBreaks count="1" manualBreakCount="1">
    <brk id="49" max="54" man="1"/>
  </rowBreaks>
  <colBreaks count="1" manualBreakCount="1">
    <brk id="27" max="4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0"/>
  <sheetViews>
    <sheetView topLeftCell="A19" zoomScaleNormal="100" workbookViewId="0">
      <selection activeCell="N37" sqref="N37"/>
    </sheetView>
  </sheetViews>
  <sheetFormatPr defaultRowHeight="13.5" x14ac:dyDescent="0.15"/>
  <cols>
    <col min="1" max="1" width="3.375" style="57" customWidth="1"/>
    <col min="2" max="2" width="3.625" style="57" customWidth="1"/>
    <col min="3" max="3" width="9" style="57"/>
    <col min="4" max="4" width="3.625" style="57" customWidth="1"/>
    <col min="5" max="5" width="7.75" style="57" customWidth="1"/>
    <col min="6" max="6" width="9" style="57"/>
    <col min="7" max="7" width="4.625" style="57" customWidth="1"/>
    <col min="8" max="8" width="4" style="57" customWidth="1"/>
    <col min="9" max="9" width="4.625" style="57" customWidth="1"/>
    <col min="10" max="13" width="9" style="57"/>
    <col min="14" max="15" width="3.625" style="57" customWidth="1"/>
    <col min="16" max="16" width="9" style="57"/>
    <col min="17" max="17" width="3.625" style="57" customWidth="1"/>
    <col min="18" max="19" width="9" style="57"/>
    <col min="20" max="22" width="4.625" style="57" customWidth="1"/>
    <col min="23" max="16384" width="9" style="57"/>
  </cols>
  <sheetData>
    <row r="1" spans="2:26" x14ac:dyDescent="0.15">
      <c r="C1" s="57" t="s">
        <v>15</v>
      </c>
      <c r="N1" s="59"/>
      <c r="P1" s="57" t="s">
        <v>17</v>
      </c>
    </row>
    <row r="2" spans="2:26" x14ac:dyDescent="0.15">
      <c r="N2" s="59"/>
    </row>
    <row r="3" spans="2:26" x14ac:dyDescent="0.15">
      <c r="B3" s="184"/>
      <c r="C3" s="184" t="s">
        <v>7</v>
      </c>
      <c r="D3" s="184"/>
      <c r="E3" s="184"/>
      <c r="F3" s="184" t="s">
        <v>9</v>
      </c>
      <c r="G3" s="184"/>
      <c r="H3" s="184"/>
      <c r="I3" s="184"/>
      <c r="J3" s="184"/>
      <c r="K3" s="184" t="s">
        <v>10</v>
      </c>
      <c r="L3" s="184"/>
      <c r="M3" s="184" t="s">
        <v>14</v>
      </c>
      <c r="N3" s="60"/>
      <c r="O3" s="184"/>
      <c r="P3" s="184" t="s">
        <v>7</v>
      </c>
      <c r="Q3" s="184"/>
      <c r="R3" s="184"/>
      <c r="S3" s="184" t="s">
        <v>9</v>
      </c>
      <c r="T3" s="184"/>
      <c r="U3" s="184"/>
      <c r="V3" s="184"/>
      <c r="W3" s="184"/>
      <c r="X3" s="184" t="s">
        <v>10</v>
      </c>
      <c r="Y3" s="184"/>
      <c r="Z3" s="184" t="s">
        <v>14</v>
      </c>
    </row>
    <row r="4" spans="2:26" x14ac:dyDescent="0.15">
      <c r="B4" s="184"/>
      <c r="C4" s="184"/>
      <c r="D4" s="184"/>
      <c r="E4" s="184"/>
      <c r="F4" s="184"/>
      <c r="G4" s="184"/>
      <c r="H4" s="184"/>
      <c r="I4" s="184"/>
      <c r="J4" s="184"/>
      <c r="K4" s="58" t="s">
        <v>11</v>
      </c>
      <c r="L4" s="58" t="s">
        <v>12</v>
      </c>
      <c r="M4" s="184"/>
      <c r="N4" s="60"/>
      <c r="O4" s="184"/>
      <c r="P4" s="184"/>
      <c r="Q4" s="184"/>
      <c r="R4" s="184"/>
      <c r="S4" s="184"/>
      <c r="T4" s="184"/>
      <c r="U4" s="184"/>
      <c r="V4" s="184"/>
      <c r="W4" s="184"/>
      <c r="X4" s="58" t="s">
        <v>11</v>
      </c>
      <c r="Y4" s="58" t="s">
        <v>12</v>
      </c>
      <c r="Z4" s="184"/>
    </row>
    <row r="5" spans="2:26" ht="24.95" customHeight="1" x14ac:dyDescent="0.15">
      <c r="B5" s="58">
        <v>1</v>
      </c>
      <c r="C5" s="61">
        <v>0.375</v>
      </c>
      <c r="D5" s="58" t="s">
        <v>13</v>
      </c>
      <c r="E5" s="61">
        <v>0.39374999999999999</v>
      </c>
      <c r="F5" s="76" t="s">
        <v>119</v>
      </c>
      <c r="G5" s="58">
        <v>0</v>
      </c>
      <c r="H5" s="58" t="s">
        <v>8</v>
      </c>
      <c r="I5" s="58">
        <v>2</v>
      </c>
      <c r="J5" s="80" t="s">
        <v>126</v>
      </c>
      <c r="K5" s="58" t="str">
        <f>F6</f>
        <v>プログレット</v>
      </c>
      <c r="L5" s="58" t="str">
        <f>J6</f>
        <v>アミーゴ</v>
      </c>
      <c r="M5" s="58"/>
      <c r="N5" s="60"/>
      <c r="O5" s="58">
        <v>1</v>
      </c>
      <c r="P5" s="61">
        <v>0.375</v>
      </c>
      <c r="Q5" s="76" t="s">
        <v>13</v>
      </c>
      <c r="R5" s="61">
        <v>0.39374999999999999</v>
      </c>
      <c r="S5" s="76" t="s">
        <v>82</v>
      </c>
      <c r="T5" s="64">
        <v>0</v>
      </c>
      <c r="U5" s="64" t="s">
        <v>8</v>
      </c>
      <c r="V5" s="64">
        <v>0</v>
      </c>
      <c r="W5" s="76" t="s">
        <v>103</v>
      </c>
      <c r="X5" s="65" t="str">
        <f>S6</f>
        <v>向原</v>
      </c>
      <c r="Y5" s="65" t="str">
        <f>W6</f>
        <v>熊野B</v>
      </c>
      <c r="Z5" s="64"/>
    </row>
    <row r="6" spans="2:26" ht="24.95" customHeight="1" x14ac:dyDescent="0.15">
      <c r="B6" s="58">
        <v>2</v>
      </c>
      <c r="C6" s="61">
        <v>0.39652777777777781</v>
      </c>
      <c r="D6" s="58" t="s">
        <v>13</v>
      </c>
      <c r="E6" s="61">
        <v>0.4152777777777778</v>
      </c>
      <c r="F6" s="76" t="s">
        <v>80</v>
      </c>
      <c r="G6" s="58">
        <v>0</v>
      </c>
      <c r="H6" s="58" t="s">
        <v>8</v>
      </c>
      <c r="I6" s="58">
        <v>5</v>
      </c>
      <c r="J6" s="80" t="s">
        <v>108</v>
      </c>
      <c r="K6" s="58" t="str">
        <f>F5</f>
        <v>シルバー</v>
      </c>
      <c r="L6" s="58" t="str">
        <f>J5</f>
        <v>北前野B</v>
      </c>
      <c r="M6" s="58"/>
      <c r="N6" s="60"/>
      <c r="O6" s="58">
        <v>2</v>
      </c>
      <c r="P6" s="61">
        <v>0.39652777777777781</v>
      </c>
      <c r="Q6" s="76" t="s">
        <v>13</v>
      </c>
      <c r="R6" s="61">
        <v>0.4152777777777778</v>
      </c>
      <c r="S6" s="76" t="s">
        <v>93</v>
      </c>
      <c r="T6" s="64">
        <v>2</v>
      </c>
      <c r="U6" s="64" t="s">
        <v>8</v>
      </c>
      <c r="V6" s="64">
        <v>1</v>
      </c>
      <c r="W6" s="76" t="s">
        <v>121</v>
      </c>
      <c r="X6" s="65" t="str">
        <f>S5</f>
        <v>リオ</v>
      </c>
      <c r="Y6" s="65" t="str">
        <f>W5</f>
        <v>アズサ</v>
      </c>
      <c r="Z6" s="64"/>
    </row>
    <row r="7" spans="2:26" ht="24.95" customHeight="1" x14ac:dyDescent="0.15">
      <c r="B7" s="58">
        <v>3</v>
      </c>
      <c r="C7" s="61">
        <v>0.41805555555555601</v>
      </c>
      <c r="D7" s="58" t="s">
        <v>13</v>
      </c>
      <c r="E7" s="61">
        <v>0.436805555555556</v>
      </c>
      <c r="F7" s="76" t="s">
        <v>112</v>
      </c>
      <c r="G7" s="58">
        <v>4</v>
      </c>
      <c r="H7" s="58" t="s">
        <v>8</v>
      </c>
      <c r="I7" s="58">
        <v>1</v>
      </c>
      <c r="J7" s="80" t="s">
        <v>126</v>
      </c>
      <c r="K7" s="58" t="str">
        <f t="shared" ref="K7:K13" si="0">F6</f>
        <v>プログレット</v>
      </c>
      <c r="L7" s="58" t="str">
        <f t="shared" ref="L7:L13" si="1">J6</f>
        <v>アミーゴ</v>
      </c>
      <c r="M7" s="58"/>
      <c r="N7" s="60"/>
      <c r="O7" s="58">
        <v>3</v>
      </c>
      <c r="P7" s="61">
        <v>0.41805555555555601</v>
      </c>
      <c r="Q7" s="76" t="s">
        <v>13</v>
      </c>
      <c r="R7" s="61">
        <v>0.436805555555556</v>
      </c>
      <c r="S7" s="76" t="s">
        <v>83</v>
      </c>
      <c r="T7" s="64">
        <v>0</v>
      </c>
      <c r="U7" s="64" t="s">
        <v>8</v>
      </c>
      <c r="V7" s="64">
        <v>0</v>
      </c>
      <c r="W7" s="76" t="s">
        <v>103</v>
      </c>
      <c r="X7" s="65" t="str">
        <f>W6</f>
        <v>熊野B</v>
      </c>
      <c r="Y7" s="65" t="str">
        <f>S6</f>
        <v>向原</v>
      </c>
      <c r="Z7" s="64"/>
    </row>
    <row r="8" spans="2:26" ht="24.95" customHeight="1" x14ac:dyDescent="0.15">
      <c r="B8" s="58">
        <v>4</v>
      </c>
      <c r="C8" s="61">
        <v>0.43958333333333299</v>
      </c>
      <c r="D8" s="58" t="s">
        <v>13</v>
      </c>
      <c r="E8" s="61">
        <v>0.45833333333333298</v>
      </c>
      <c r="F8" s="76" t="s">
        <v>109</v>
      </c>
      <c r="G8" s="58">
        <v>5</v>
      </c>
      <c r="H8" s="58" t="s">
        <v>8</v>
      </c>
      <c r="I8" s="58">
        <v>0</v>
      </c>
      <c r="J8" s="80" t="s">
        <v>116</v>
      </c>
      <c r="K8" s="58" t="str">
        <f>J7</f>
        <v>北前野B</v>
      </c>
      <c r="L8" s="58" t="str">
        <f>F7</f>
        <v>下赤塚</v>
      </c>
      <c r="M8" s="58"/>
      <c r="N8" s="60"/>
      <c r="O8" s="58">
        <v>4</v>
      </c>
      <c r="P8" s="61">
        <v>0.43958333333333299</v>
      </c>
      <c r="Q8" s="76" t="s">
        <v>13</v>
      </c>
      <c r="R8" s="61">
        <v>0.45833333333333298</v>
      </c>
      <c r="S8" s="76" t="s">
        <v>93</v>
      </c>
      <c r="T8" s="64">
        <v>0</v>
      </c>
      <c r="U8" s="64" t="s">
        <v>8</v>
      </c>
      <c r="V8" s="64">
        <v>0</v>
      </c>
      <c r="W8" s="76" t="s">
        <v>123</v>
      </c>
      <c r="X8" s="65" t="str">
        <f>W7</f>
        <v>アズサ</v>
      </c>
      <c r="Y8" s="65" t="str">
        <f>S7</f>
        <v>リトル</v>
      </c>
      <c r="Z8" s="64"/>
    </row>
    <row r="9" spans="2:26" ht="24.95" customHeight="1" x14ac:dyDescent="0.15">
      <c r="B9" s="58">
        <v>5</v>
      </c>
      <c r="C9" s="61">
        <v>0.46111111111111103</v>
      </c>
      <c r="D9" s="58" t="s">
        <v>13</v>
      </c>
      <c r="E9" s="61">
        <v>0.47986111111111102</v>
      </c>
      <c r="F9" s="76" t="s">
        <v>89</v>
      </c>
      <c r="G9" s="58">
        <v>0</v>
      </c>
      <c r="H9" s="58" t="s">
        <v>8</v>
      </c>
      <c r="I9" s="58">
        <v>1</v>
      </c>
      <c r="J9" s="80" t="s">
        <v>126</v>
      </c>
      <c r="K9" s="58" t="str">
        <f t="shared" si="0"/>
        <v>アミーゴ</v>
      </c>
      <c r="L9" s="58" t="str">
        <f t="shared" si="1"/>
        <v>中台</v>
      </c>
      <c r="M9" s="58"/>
      <c r="N9" s="60"/>
      <c r="O9" s="58">
        <v>5</v>
      </c>
      <c r="P9" s="61">
        <v>0.46111111111111103</v>
      </c>
      <c r="Q9" s="76" t="s">
        <v>13</v>
      </c>
      <c r="R9" s="61">
        <v>0.47986111111111102</v>
      </c>
      <c r="S9" s="76" t="s">
        <v>99</v>
      </c>
      <c r="T9" s="64">
        <v>0</v>
      </c>
      <c r="U9" s="64" t="s">
        <v>8</v>
      </c>
      <c r="V9" s="64">
        <v>5</v>
      </c>
      <c r="W9" s="76" t="s">
        <v>103</v>
      </c>
      <c r="X9" s="65" t="str">
        <f t="shared" ref="X9:X11" si="2">S8</f>
        <v>向原</v>
      </c>
      <c r="Y9" s="65" t="str">
        <f t="shared" ref="Y9:Y10" si="3">W8</f>
        <v>熊野A</v>
      </c>
      <c r="Z9" s="64"/>
    </row>
    <row r="10" spans="2:26" ht="24.95" customHeight="1" x14ac:dyDescent="0.15">
      <c r="B10" s="58">
        <v>6</v>
      </c>
      <c r="C10" s="61">
        <v>0.48263888888888901</v>
      </c>
      <c r="D10" s="58" t="s">
        <v>13</v>
      </c>
      <c r="E10" s="61">
        <v>0.50138888888888899</v>
      </c>
      <c r="F10" s="76" t="s">
        <v>81</v>
      </c>
      <c r="G10" s="58">
        <v>2</v>
      </c>
      <c r="H10" s="58" t="s">
        <v>8</v>
      </c>
      <c r="I10" s="58">
        <v>0</v>
      </c>
      <c r="J10" s="80" t="s">
        <v>108</v>
      </c>
      <c r="K10" s="58" t="str">
        <f t="shared" si="0"/>
        <v>ゴールデン</v>
      </c>
      <c r="L10" s="58" t="str">
        <f t="shared" si="1"/>
        <v>北前野B</v>
      </c>
      <c r="M10" s="58"/>
      <c r="N10" s="60"/>
      <c r="O10" s="58">
        <v>6</v>
      </c>
      <c r="P10" s="61">
        <v>0.48263888888888901</v>
      </c>
      <c r="Q10" s="76" t="s">
        <v>13</v>
      </c>
      <c r="R10" s="61">
        <v>0.50138888888888899</v>
      </c>
      <c r="S10" s="76" t="s">
        <v>91</v>
      </c>
      <c r="T10" s="64">
        <v>0</v>
      </c>
      <c r="U10" s="64" t="s">
        <v>8</v>
      </c>
      <c r="V10" s="64">
        <v>1</v>
      </c>
      <c r="W10" s="76" t="s">
        <v>93</v>
      </c>
      <c r="X10" s="65" t="str">
        <f t="shared" si="2"/>
        <v>ペガサスB</v>
      </c>
      <c r="Y10" s="65" t="str">
        <f t="shared" si="3"/>
        <v>アズサ</v>
      </c>
      <c r="Z10" s="64"/>
    </row>
    <row r="11" spans="2:26" ht="24.95" customHeight="1" x14ac:dyDescent="0.15">
      <c r="B11" s="58">
        <v>7</v>
      </c>
      <c r="C11" s="61">
        <v>0.50416666666666698</v>
      </c>
      <c r="D11" s="58" t="s">
        <v>13</v>
      </c>
      <c r="E11" s="61">
        <v>0.52291666666666703</v>
      </c>
      <c r="F11" s="76" t="s">
        <v>67</v>
      </c>
      <c r="G11" s="58">
        <v>1</v>
      </c>
      <c r="H11" s="58" t="s">
        <v>8</v>
      </c>
      <c r="I11" s="58">
        <v>2</v>
      </c>
      <c r="J11" s="80" t="s">
        <v>96</v>
      </c>
      <c r="K11" s="58" t="str">
        <f t="shared" si="0"/>
        <v>ときわ台</v>
      </c>
      <c r="L11" s="58" t="str">
        <f t="shared" si="1"/>
        <v>アミーゴ</v>
      </c>
      <c r="M11" s="58"/>
      <c r="N11" s="60"/>
      <c r="O11" s="58">
        <v>7</v>
      </c>
      <c r="P11" s="61">
        <v>0.50416666666666698</v>
      </c>
      <c r="Q11" s="76" t="s">
        <v>13</v>
      </c>
      <c r="R11" s="61">
        <v>0.52291666666666703</v>
      </c>
      <c r="S11" s="76" t="s">
        <v>84</v>
      </c>
      <c r="T11" s="64">
        <v>6</v>
      </c>
      <c r="U11" s="64" t="s">
        <v>8</v>
      </c>
      <c r="V11" s="64">
        <v>0</v>
      </c>
      <c r="W11" s="65">
        <v>360</v>
      </c>
      <c r="X11" s="65" t="str">
        <f t="shared" si="2"/>
        <v>北野</v>
      </c>
      <c r="Y11" s="65" t="s">
        <v>22</v>
      </c>
      <c r="Z11" s="64"/>
    </row>
    <row r="12" spans="2:26" ht="24.95" customHeight="1" x14ac:dyDescent="0.15">
      <c r="B12" s="58">
        <v>8</v>
      </c>
      <c r="C12" s="61">
        <v>0.52847222222222223</v>
      </c>
      <c r="D12" s="58" t="s">
        <v>13</v>
      </c>
      <c r="E12" s="61">
        <v>0.5444444444444444</v>
      </c>
      <c r="F12" s="83" t="s">
        <v>81</v>
      </c>
      <c r="G12" s="83">
        <v>1</v>
      </c>
      <c r="H12" s="83" t="s">
        <v>8</v>
      </c>
      <c r="I12" s="83">
        <v>0</v>
      </c>
      <c r="J12" s="83" t="s">
        <v>123</v>
      </c>
      <c r="K12" s="58" t="str">
        <f>J11</f>
        <v>九曜</v>
      </c>
      <c r="L12" s="58" t="str">
        <f>F11</f>
        <v>レパード</v>
      </c>
      <c r="M12" s="81" t="s">
        <v>136</v>
      </c>
      <c r="N12" s="60"/>
      <c r="O12" s="58">
        <v>8</v>
      </c>
      <c r="P12" s="61">
        <v>0.52847222222222223</v>
      </c>
      <c r="Q12" s="76" t="s">
        <v>13</v>
      </c>
      <c r="R12" s="61">
        <v>0.5444444444444444</v>
      </c>
      <c r="S12" s="76" t="s">
        <v>124</v>
      </c>
      <c r="T12" s="64">
        <v>1</v>
      </c>
      <c r="U12" s="64" t="s">
        <v>8</v>
      </c>
      <c r="V12" s="64">
        <v>3</v>
      </c>
      <c r="W12" s="76" t="s">
        <v>133</v>
      </c>
      <c r="X12" s="65" t="str">
        <f>S11</f>
        <v>徳丸</v>
      </c>
      <c r="Y12" s="65" t="str">
        <f>W10</f>
        <v>向原</v>
      </c>
      <c r="Z12" s="64"/>
    </row>
    <row r="13" spans="2:26" ht="24.95" customHeight="1" x14ac:dyDescent="0.15">
      <c r="B13" s="58">
        <v>9</v>
      </c>
      <c r="C13" s="61">
        <v>0.54722222222222217</v>
      </c>
      <c r="D13" s="58" t="s">
        <v>13</v>
      </c>
      <c r="E13" s="61">
        <v>0.56597222222222221</v>
      </c>
      <c r="F13" s="76" t="s">
        <v>129</v>
      </c>
      <c r="G13" s="58">
        <v>1</v>
      </c>
      <c r="H13" s="58" t="s">
        <v>8</v>
      </c>
      <c r="I13" s="58">
        <v>3</v>
      </c>
      <c r="J13" s="80" t="s">
        <v>131</v>
      </c>
      <c r="K13" s="58" t="str">
        <f t="shared" si="0"/>
        <v>ときわ台</v>
      </c>
      <c r="L13" s="58" t="str">
        <f t="shared" si="1"/>
        <v>熊野A</v>
      </c>
      <c r="M13" s="58"/>
      <c r="N13" s="60"/>
      <c r="O13" s="58">
        <v>9</v>
      </c>
      <c r="P13" s="61">
        <v>0.54722222222222217</v>
      </c>
      <c r="Q13" s="76" t="s">
        <v>13</v>
      </c>
      <c r="R13" s="61">
        <v>0.56597222222222221</v>
      </c>
      <c r="S13" s="76" t="s">
        <v>84</v>
      </c>
      <c r="T13" s="64">
        <v>1</v>
      </c>
      <c r="U13" s="64" t="s">
        <v>8</v>
      </c>
      <c r="V13" s="64">
        <v>1</v>
      </c>
      <c r="W13" s="76" t="s">
        <v>98</v>
      </c>
      <c r="X13" s="65" t="str">
        <f>W12</f>
        <v>ビートル</v>
      </c>
      <c r="Y13" s="65" t="str">
        <f>S12</f>
        <v>BLUE</v>
      </c>
      <c r="Z13" s="64"/>
    </row>
    <row r="14" spans="2:26" ht="24.95" customHeight="1" x14ac:dyDescent="0.15">
      <c r="B14" s="58">
        <v>10</v>
      </c>
      <c r="C14" s="61">
        <v>0.56944444444444442</v>
      </c>
      <c r="D14" s="58" t="s">
        <v>13</v>
      </c>
      <c r="E14" s="61">
        <v>0.58819444444444446</v>
      </c>
      <c r="F14" s="76" t="s">
        <v>132</v>
      </c>
      <c r="G14" s="58">
        <v>2</v>
      </c>
      <c r="H14" s="58" t="s">
        <v>8</v>
      </c>
      <c r="I14" s="58">
        <v>1</v>
      </c>
      <c r="J14" s="80" t="s">
        <v>134</v>
      </c>
      <c r="K14" s="58" t="str">
        <f>F15</f>
        <v>高島平A</v>
      </c>
      <c r="L14" s="76" t="str">
        <f>J15</f>
        <v>BLUE</v>
      </c>
      <c r="M14" s="58"/>
      <c r="N14" s="60"/>
      <c r="O14" s="58">
        <v>10</v>
      </c>
      <c r="P14" s="61">
        <v>0.56944444444444442</v>
      </c>
      <c r="Q14" s="76" t="s">
        <v>13</v>
      </c>
      <c r="R14" s="61">
        <v>0.58819444444444446</v>
      </c>
      <c r="S14" s="65">
        <v>360</v>
      </c>
      <c r="T14" s="64">
        <v>0</v>
      </c>
      <c r="U14" s="64" t="s">
        <v>8</v>
      </c>
      <c r="V14" s="64">
        <v>4</v>
      </c>
      <c r="W14" s="76" t="s">
        <v>98</v>
      </c>
      <c r="X14" s="65" t="str">
        <f>S13</f>
        <v>徳丸</v>
      </c>
      <c r="Y14" s="65" t="str">
        <f>S15</f>
        <v>成増</v>
      </c>
      <c r="Z14" s="64"/>
    </row>
    <row r="15" spans="2:26" ht="24.95" customHeight="1" x14ac:dyDescent="0.15">
      <c r="B15" s="58">
        <v>11</v>
      </c>
      <c r="C15" s="61">
        <v>0.59722222222222221</v>
      </c>
      <c r="D15" s="58" t="s">
        <v>13</v>
      </c>
      <c r="E15" s="61">
        <v>0.61597222222222225</v>
      </c>
      <c r="F15" s="76" t="s">
        <v>135</v>
      </c>
      <c r="G15" s="58">
        <v>0</v>
      </c>
      <c r="H15" s="58" t="s">
        <v>8</v>
      </c>
      <c r="I15" s="58">
        <v>1</v>
      </c>
      <c r="J15" s="80" t="s">
        <v>132</v>
      </c>
      <c r="K15" s="58" t="str">
        <f>F13</f>
        <v>ペガサスA</v>
      </c>
      <c r="L15" s="76" t="str">
        <f>J13</f>
        <v>レパード</v>
      </c>
      <c r="M15" s="58"/>
      <c r="N15" s="60"/>
      <c r="O15" s="58">
        <v>11</v>
      </c>
      <c r="P15" s="61">
        <v>0.59722222222222221</v>
      </c>
      <c r="Q15" s="76" t="s">
        <v>13</v>
      </c>
      <c r="R15" s="61">
        <v>0.61597222222222225</v>
      </c>
      <c r="S15" s="76" t="s">
        <v>114</v>
      </c>
      <c r="T15" s="64">
        <v>1</v>
      </c>
      <c r="U15" s="64" t="s">
        <v>8</v>
      </c>
      <c r="V15" s="64">
        <v>1</v>
      </c>
      <c r="W15" s="64" t="s">
        <v>131</v>
      </c>
      <c r="X15" s="64">
        <f>S14</f>
        <v>360</v>
      </c>
      <c r="Y15" s="64" t="str">
        <f>W14</f>
        <v>志村東</v>
      </c>
      <c r="Z15" s="64"/>
    </row>
    <row r="16" spans="2:26" ht="24.95" customHeight="1" x14ac:dyDescent="0.15">
      <c r="B16" s="76">
        <v>12</v>
      </c>
      <c r="C16" s="61">
        <v>0.59722222222222221</v>
      </c>
      <c r="D16" s="76" t="s">
        <v>13</v>
      </c>
      <c r="E16" s="61">
        <v>0.63888888888888895</v>
      </c>
      <c r="F16" s="83" t="s">
        <v>95</v>
      </c>
      <c r="G16" s="76">
        <v>2</v>
      </c>
      <c r="H16" s="76" t="s">
        <v>8</v>
      </c>
      <c r="I16" s="76">
        <v>0</v>
      </c>
      <c r="J16" s="83" t="s">
        <v>85</v>
      </c>
      <c r="K16" s="76" t="s">
        <v>138</v>
      </c>
      <c r="L16" s="76" t="s">
        <v>140</v>
      </c>
      <c r="M16" s="81" t="s">
        <v>139</v>
      </c>
      <c r="N16" s="60"/>
      <c r="O16" s="76">
        <v>11</v>
      </c>
      <c r="P16" s="61">
        <v>0.59722222222222221</v>
      </c>
      <c r="Q16" s="76" t="s">
        <v>13</v>
      </c>
      <c r="R16" s="61">
        <v>0.63888888888888895</v>
      </c>
      <c r="S16" s="83" t="s">
        <v>84</v>
      </c>
      <c r="T16" s="76">
        <v>1</v>
      </c>
      <c r="U16" s="76" t="s">
        <v>8</v>
      </c>
      <c r="V16" s="76">
        <v>0</v>
      </c>
      <c r="W16" s="83" t="s">
        <v>183</v>
      </c>
      <c r="X16" s="80" t="s">
        <v>140</v>
      </c>
      <c r="Y16" s="80" t="s">
        <v>140</v>
      </c>
      <c r="Z16" s="81" t="s">
        <v>143</v>
      </c>
    </row>
    <row r="17" spans="2:26" x14ac:dyDescent="0.15">
      <c r="B17" s="30"/>
      <c r="C17" s="30" t="s">
        <v>16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55"/>
      <c r="O17" s="30"/>
      <c r="P17" s="30" t="s">
        <v>18</v>
      </c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2:26" x14ac:dyDescent="0.15"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55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2:26" x14ac:dyDescent="0.15">
      <c r="B19" s="184"/>
      <c r="C19" s="184" t="s">
        <v>7</v>
      </c>
      <c r="D19" s="184"/>
      <c r="E19" s="184"/>
      <c r="F19" s="184" t="s">
        <v>9</v>
      </c>
      <c r="G19" s="184"/>
      <c r="H19" s="184"/>
      <c r="I19" s="184"/>
      <c r="J19" s="184"/>
      <c r="K19" s="184" t="s">
        <v>10</v>
      </c>
      <c r="L19" s="184"/>
      <c r="M19" s="184" t="s">
        <v>14</v>
      </c>
      <c r="N19" s="60"/>
      <c r="O19" s="184"/>
      <c r="P19" s="184" t="s">
        <v>7</v>
      </c>
      <c r="Q19" s="184"/>
      <c r="R19" s="184"/>
      <c r="S19" s="184" t="s">
        <v>9</v>
      </c>
      <c r="T19" s="184"/>
      <c r="U19" s="184"/>
      <c r="V19" s="184"/>
      <c r="W19" s="184"/>
      <c r="X19" s="184" t="s">
        <v>10</v>
      </c>
      <c r="Y19" s="184"/>
      <c r="Z19" s="184" t="s">
        <v>14</v>
      </c>
    </row>
    <row r="20" spans="2:26" x14ac:dyDescent="0.15">
      <c r="B20" s="184"/>
      <c r="C20" s="184"/>
      <c r="D20" s="184"/>
      <c r="E20" s="184"/>
      <c r="F20" s="184"/>
      <c r="G20" s="184"/>
      <c r="H20" s="184"/>
      <c r="I20" s="184"/>
      <c r="J20" s="184"/>
      <c r="K20" s="58" t="s">
        <v>11</v>
      </c>
      <c r="L20" s="58" t="s">
        <v>12</v>
      </c>
      <c r="M20" s="184"/>
      <c r="N20" s="60"/>
      <c r="O20" s="184"/>
      <c r="P20" s="184"/>
      <c r="Q20" s="184"/>
      <c r="R20" s="184"/>
      <c r="S20" s="184"/>
      <c r="T20" s="184"/>
      <c r="U20" s="184"/>
      <c r="V20" s="184"/>
      <c r="W20" s="184"/>
      <c r="X20" s="58" t="s">
        <v>11</v>
      </c>
      <c r="Y20" s="58" t="s">
        <v>12</v>
      </c>
      <c r="Z20" s="184"/>
    </row>
    <row r="21" spans="2:26" ht="24.95" customHeight="1" x14ac:dyDescent="0.15">
      <c r="B21" s="58">
        <v>1</v>
      </c>
      <c r="C21" s="61">
        <v>0.375</v>
      </c>
      <c r="D21" s="76" t="s">
        <v>13</v>
      </c>
      <c r="E21" s="61">
        <v>0.39374999999999999</v>
      </c>
      <c r="F21" s="76" t="s">
        <v>89</v>
      </c>
      <c r="G21" s="64">
        <v>1</v>
      </c>
      <c r="H21" s="64" t="s">
        <v>8</v>
      </c>
      <c r="I21" s="64">
        <v>3</v>
      </c>
      <c r="J21" s="76" t="s">
        <v>111</v>
      </c>
      <c r="K21" s="64" t="str">
        <f>F22</f>
        <v>ときわ台</v>
      </c>
      <c r="L21" s="64" t="str">
        <f>J22</f>
        <v>中台</v>
      </c>
      <c r="M21" s="64"/>
      <c r="N21" s="60"/>
      <c r="O21" s="58">
        <v>1</v>
      </c>
      <c r="P21" s="61">
        <v>0.375</v>
      </c>
      <c r="Q21" s="76" t="s">
        <v>13</v>
      </c>
      <c r="R21" s="61">
        <v>0.39374999999999999</v>
      </c>
      <c r="S21" s="76" t="s">
        <v>83</v>
      </c>
      <c r="T21" s="64">
        <v>1</v>
      </c>
      <c r="U21" s="64" t="s">
        <v>8</v>
      </c>
      <c r="V21" s="64">
        <v>0</v>
      </c>
      <c r="W21" s="76" t="s">
        <v>99</v>
      </c>
      <c r="X21" s="65" t="str">
        <f>S22</f>
        <v>北野</v>
      </c>
      <c r="Y21" s="65" t="str">
        <f>W22</f>
        <v>熊野A</v>
      </c>
      <c r="Z21" s="64"/>
    </row>
    <row r="22" spans="2:26" ht="24.95" customHeight="1" x14ac:dyDescent="0.15">
      <c r="B22" s="58">
        <v>2</v>
      </c>
      <c r="C22" s="61">
        <v>0.39652777777777781</v>
      </c>
      <c r="D22" s="76" t="s">
        <v>13</v>
      </c>
      <c r="E22" s="61">
        <v>0.4152777777777778</v>
      </c>
      <c r="F22" s="76" t="s">
        <v>81</v>
      </c>
      <c r="G22" s="64">
        <v>3</v>
      </c>
      <c r="H22" s="64" t="s">
        <v>8</v>
      </c>
      <c r="I22" s="64">
        <v>0</v>
      </c>
      <c r="J22" s="76" t="s">
        <v>116</v>
      </c>
      <c r="K22" s="64" t="str">
        <f>J21</f>
        <v>下赤塚</v>
      </c>
      <c r="L22" s="64" t="str">
        <f>F21</f>
        <v>ゴールデン</v>
      </c>
      <c r="M22" s="64"/>
      <c r="N22" s="60"/>
      <c r="O22" s="58">
        <v>2</v>
      </c>
      <c r="P22" s="61">
        <v>0.39652777777777781</v>
      </c>
      <c r="Q22" s="76" t="s">
        <v>13</v>
      </c>
      <c r="R22" s="61">
        <v>0.4152777777777778</v>
      </c>
      <c r="S22" s="76" t="s">
        <v>91</v>
      </c>
      <c r="T22" s="64">
        <v>0</v>
      </c>
      <c r="U22" s="64" t="s">
        <v>8</v>
      </c>
      <c r="V22" s="64">
        <v>4</v>
      </c>
      <c r="W22" s="76" t="s">
        <v>123</v>
      </c>
      <c r="X22" s="65" t="str">
        <f>W21</f>
        <v>ペガサスB</v>
      </c>
      <c r="Y22" s="65" t="str">
        <f>S21</f>
        <v>リトル</v>
      </c>
      <c r="Z22" s="64"/>
    </row>
    <row r="23" spans="2:26" ht="24.95" customHeight="1" x14ac:dyDescent="0.15">
      <c r="B23" s="58">
        <v>3</v>
      </c>
      <c r="C23" s="61">
        <v>0.41805555555555601</v>
      </c>
      <c r="D23" s="76" t="s">
        <v>13</v>
      </c>
      <c r="E23" s="61">
        <v>0.436805555555556</v>
      </c>
      <c r="F23" s="76" t="s">
        <v>89</v>
      </c>
      <c r="G23" s="64">
        <v>0</v>
      </c>
      <c r="H23" s="64" t="s">
        <v>8</v>
      </c>
      <c r="I23" s="64">
        <v>2</v>
      </c>
      <c r="J23" s="76" t="s">
        <v>119</v>
      </c>
      <c r="K23" s="64" t="str">
        <f>J22</f>
        <v>中台</v>
      </c>
      <c r="L23" s="64" t="str">
        <f>F22</f>
        <v>ときわ台</v>
      </c>
      <c r="M23" s="64"/>
      <c r="N23" s="60"/>
      <c r="O23" s="58">
        <v>3</v>
      </c>
      <c r="P23" s="61">
        <v>0.41805555555555601</v>
      </c>
      <c r="Q23" s="76" t="s">
        <v>13</v>
      </c>
      <c r="R23" s="61">
        <v>0.436805555555556</v>
      </c>
      <c r="S23" s="76" t="s">
        <v>72</v>
      </c>
      <c r="T23" s="64">
        <v>2</v>
      </c>
      <c r="U23" s="64" t="s">
        <v>8</v>
      </c>
      <c r="V23" s="64">
        <v>0</v>
      </c>
      <c r="W23" s="76" t="s">
        <v>99</v>
      </c>
      <c r="X23" s="65" t="str">
        <f>W22</f>
        <v>熊野A</v>
      </c>
      <c r="Y23" s="65" t="str">
        <f>S22</f>
        <v>北野</v>
      </c>
      <c r="Z23" s="64"/>
    </row>
    <row r="24" spans="2:26" ht="24.95" customHeight="1" x14ac:dyDescent="0.15">
      <c r="B24" s="58">
        <v>4</v>
      </c>
      <c r="C24" s="61">
        <v>0.43958333333333299</v>
      </c>
      <c r="D24" s="76" t="s">
        <v>13</v>
      </c>
      <c r="E24" s="61">
        <v>0.45833333333333298</v>
      </c>
      <c r="F24" s="76" t="s">
        <v>80</v>
      </c>
      <c r="G24" s="64">
        <v>0</v>
      </c>
      <c r="H24" s="64" t="s">
        <v>8</v>
      </c>
      <c r="I24" s="64">
        <v>2</v>
      </c>
      <c r="J24" s="76" t="s">
        <v>81</v>
      </c>
      <c r="K24" s="64" t="str">
        <f>F23</f>
        <v>ゴールデン</v>
      </c>
      <c r="L24" s="64" t="str">
        <f>J23</f>
        <v>シルバー</v>
      </c>
      <c r="M24" s="64"/>
      <c r="N24" s="60"/>
      <c r="O24" s="58">
        <v>4</v>
      </c>
      <c r="P24" s="61">
        <v>0.43958333333333299</v>
      </c>
      <c r="Q24" s="76" t="s">
        <v>13</v>
      </c>
      <c r="R24" s="61">
        <v>0.45833333333333298</v>
      </c>
      <c r="S24" s="76" t="s">
        <v>91</v>
      </c>
      <c r="T24" s="64">
        <v>5</v>
      </c>
      <c r="U24" s="64" t="s">
        <v>8</v>
      </c>
      <c r="V24" s="64">
        <v>0</v>
      </c>
      <c r="W24" s="76" t="s">
        <v>121</v>
      </c>
      <c r="X24" s="65" t="str">
        <f>S23</f>
        <v>リオ</v>
      </c>
      <c r="Y24" s="65" t="str">
        <f>W23</f>
        <v>ペガサスB</v>
      </c>
      <c r="Z24" s="64"/>
    </row>
    <row r="25" spans="2:26" ht="24.95" customHeight="1" x14ac:dyDescent="0.15">
      <c r="B25" s="58">
        <v>5</v>
      </c>
      <c r="C25" s="61">
        <v>0.46111111111111103</v>
      </c>
      <c r="D25" s="76" t="s">
        <v>13</v>
      </c>
      <c r="E25" s="61">
        <v>0.47986111111111102</v>
      </c>
      <c r="F25" s="76" t="s">
        <v>111</v>
      </c>
      <c r="G25" s="64">
        <v>3</v>
      </c>
      <c r="H25" s="64" t="s">
        <v>8</v>
      </c>
      <c r="I25" s="64">
        <v>0</v>
      </c>
      <c r="J25" s="76" t="s">
        <v>119</v>
      </c>
      <c r="K25" s="64" t="str">
        <f t="shared" ref="K25:K26" si="4">F24</f>
        <v>プログレット</v>
      </c>
      <c r="L25" s="64" t="str">
        <f t="shared" ref="L25:L26" si="5">J24</f>
        <v>ときわ台</v>
      </c>
      <c r="M25" s="64"/>
      <c r="N25" s="60"/>
      <c r="O25" s="58">
        <v>5</v>
      </c>
      <c r="P25" s="61">
        <v>0.46111111111111103</v>
      </c>
      <c r="Q25" s="76" t="s">
        <v>13</v>
      </c>
      <c r="R25" s="61">
        <v>0.47986111111111102</v>
      </c>
      <c r="S25" s="76" t="s">
        <v>72</v>
      </c>
      <c r="T25" s="64">
        <v>0</v>
      </c>
      <c r="U25" s="64" t="s">
        <v>8</v>
      </c>
      <c r="V25" s="64">
        <v>2</v>
      </c>
      <c r="W25" s="76" t="s">
        <v>83</v>
      </c>
      <c r="X25" s="65" t="str">
        <f t="shared" ref="X25" si="6">S24</f>
        <v>北野</v>
      </c>
      <c r="Y25" s="65" t="str">
        <f t="shared" ref="Y25" si="7">W24</f>
        <v>熊野B</v>
      </c>
      <c r="Z25" s="64"/>
    </row>
    <row r="26" spans="2:26" ht="24.95" customHeight="1" x14ac:dyDescent="0.15">
      <c r="B26" s="58">
        <v>6</v>
      </c>
      <c r="C26" s="61">
        <v>0.48263888888888901</v>
      </c>
      <c r="D26" s="76" t="s">
        <v>13</v>
      </c>
      <c r="E26" s="61">
        <v>0.50138888888888899</v>
      </c>
      <c r="F26" s="76" t="s">
        <v>80</v>
      </c>
      <c r="G26" s="64">
        <v>2</v>
      </c>
      <c r="H26" s="64" t="s">
        <v>8</v>
      </c>
      <c r="I26" s="64">
        <v>1</v>
      </c>
      <c r="J26" s="76" t="s">
        <v>116</v>
      </c>
      <c r="K26" s="64" t="str">
        <f t="shared" si="4"/>
        <v>下赤塚</v>
      </c>
      <c r="L26" s="64" t="str">
        <f t="shared" si="5"/>
        <v>シルバー</v>
      </c>
      <c r="M26" s="64"/>
      <c r="N26" s="60"/>
      <c r="O26" s="58">
        <v>6</v>
      </c>
      <c r="P26" s="61">
        <v>0.48263888888888901</v>
      </c>
      <c r="Q26" s="76" t="s">
        <v>13</v>
      </c>
      <c r="R26" s="61">
        <v>0.50138888888888899</v>
      </c>
      <c r="S26" s="76" t="s">
        <v>121</v>
      </c>
      <c r="T26" s="64">
        <v>0</v>
      </c>
      <c r="U26" s="64" t="s">
        <v>8</v>
      </c>
      <c r="V26" s="64">
        <v>1</v>
      </c>
      <c r="W26" s="76" t="s">
        <v>123</v>
      </c>
      <c r="X26" s="64" t="str">
        <f>W25</f>
        <v>リトル</v>
      </c>
      <c r="Y26" s="64" t="str">
        <f>S25</f>
        <v>リオ</v>
      </c>
      <c r="Z26" s="64"/>
    </row>
    <row r="27" spans="2:26" ht="24.95" customHeight="1" x14ac:dyDescent="0.15">
      <c r="B27" s="58">
        <v>7</v>
      </c>
      <c r="C27" s="61">
        <v>0.50416666666666698</v>
      </c>
      <c r="D27" s="76" t="s">
        <v>13</v>
      </c>
      <c r="E27" s="61">
        <v>0.52291666666666703</v>
      </c>
      <c r="F27" s="76" t="s">
        <v>101</v>
      </c>
      <c r="G27" s="64">
        <v>1</v>
      </c>
      <c r="H27" s="64" t="s">
        <v>8</v>
      </c>
      <c r="I27" s="64">
        <v>1</v>
      </c>
      <c r="J27" s="76" t="s">
        <v>114</v>
      </c>
      <c r="K27" s="64" t="str">
        <f>J26</f>
        <v>中台</v>
      </c>
      <c r="L27" s="64" t="str">
        <f>F26</f>
        <v>プログレット</v>
      </c>
      <c r="M27" s="64"/>
      <c r="N27" s="60"/>
      <c r="O27" s="58">
        <v>7</v>
      </c>
      <c r="P27" s="61">
        <v>0.50416666666666698</v>
      </c>
      <c r="Q27" s="76" t="s">
        <v>13</v>
      </c>
      <c r="R27" s="61">
        <v>0.52291666666666703</v>
      </c>
      <c r="S27" s="76" t="s">
        <v>106</v>
      </c>
      <c r="T27" s="64">
        <v>2</v>
      </c>
      <c r="U27" s="64" t="s">
        <v>8</v>
      </c>
      <c r="V27" s="64">
        <v>2</v>
      </c>
      <c r="W27" s="76" t="s">
        <v>118</v>
      </c>
      <c r="X27" s="64" t="str">
        <f t="shared" ref="X27:X29" si="8">S26</f>
        <v>熊野B</v>
      </c>
      <c r="Y27" s="64" t="str">
        <f t="shared" ref="Y27:Y29" si="9">W26</f>
        <v>熊野A</v>
      </c>
      <c r="Z27" s="64"/>
    </row>
    <row r="28" spans="2:26" ht="24.95" customHeight="1" x14ac:dyDescent="0.15">
      <c r="B28" s="58">
        <v>8</v>
      </c>
      <c r="C28" s="61">
        <v>0.52847222222222223</v>
      </c>
      <c r="D28" s="76" t="s">
        <v>13</v>
      </c>
      <c r="E28" s="61">
        <v>0.5444444444444444</v>
      </c>
      <c r="F28" s="84" t="s">
        <v>149</v>
      </c>
      <c r="G28" s="85">
        <v>0</v>
      </c>
      <c r="H28" s="82" t="s">
        <v>8</v>
      </c>
      <c r="I28" s="84">
        <v>1</v>
      </c>
      <c r="J28" s="84" t="s">
        <v>72</v>
      </c>
      <c r="K28" s="64" t="str">
        <f>J27</f>
        <v>成増</v>
      </c>
      <c r="L28" s="64" t="str">
        <f>F27</f>
        <v>ペガサスA</v>
      </c>
      <c r="M28" s="81" t="s">
        <v>141</v>
      </c>
      <c r="N28" s="60"/>
      <c r="O28" s="58">
        <v>8</v>
      </c>
      <c r="P28" s="61">
        <v>0.52847222222222223</v>
      </c>
      <c r="Q28" s="76" t="s">
        <v>13</v>
      </c>
      <c r="R28" s="61">
        <v>0.5444444444444444</v>
      </c>
      <c r="S28" s="76" t="s">
        <v>134</v>
      </c>
      <c r="T28" s="64">
        <v>1</v>
      </c>
      <c r="U28" s="64" t="s">
        <v>8</v>
      </c>
      <c r="V28" s="64">
        <v>1</v>
      </c>
      <c r="W28" s="76" t="s">
        <v>135</v>
      </c>
      <c r="X28" s="64" t="str">
        <f>W27</f>
        <v>高島平B</v>
      </c>
      <c r="Y28" s="64" t="str">
        <f>S27</f>
        <v>赤塚新町</v>
      </c>
      <c r="Z28" s="64"/>
    </row>
    <row r="29" spans="2:26" ht="24.95" customHeight="1" x14ac:dyDescent="0.15">
      <c r="B29" s="58">
        <v>9</v>
      </c>
      <c r="C29" s="61">
        <v>0.54722222222222217</v>
      </c>
      <c r="D29" s="76" t="s">
        <v>13</v>
      </c>
      <c r="E29" s="61">
        <v>0.56597222222222221</v>
      </c>
      <c r="F29" s="78" t="s">
        <v>128</v>
      </c>
      <c r="G29" s="64">
        <v>0</v>
      </c>
      <c r="H29" s="64" t="s">
        <v>8</v>
      </c>
      <c r="I29" s="64">
        <v>2</v>
      </c>
      <c r="J29" s="76" t="s">
        <v>130</v>
      </c>
      <c r="K29" s="64" t="str">
        <f t="shared" ref="K29" si="10">F28</f>
        <v>下赤塚</v>
      </c>
      <c r="L29" s="64" t="str">
        <f t="shared" ref="L29" si="11">J28</f>
        <v>リオ</v>
      </c>
      <c r="M29" s="64"/>
      <c r="N29" s="60"/>
      <c r="O29" s="58">
        <v>9</v>
      </c>
      <c r="P29" s="61">
        <v>0.54722222222222217</v>
      </c>
      <c r="Q29" s="76" t="s">
        <v>13</v>
      </c>
      <c r="R29" s="61">
        <v>0.56597222222222221</v>
      </c>
      <c r="S29" s="76" t="s">
        <v>87</v>
      </c>
      <c r="T29" s="64">
        <v>3</v>
      </c>
      <c r="U29" s="64" t="s">
        <v>8</v>
      </c>
      <c r="V29" s="64">
        <v>2</v>
      </c>
      <c r="W29" s="76" t="s">
        <v>107</v>
      </c>
      <c r="X29" s="64" t="str">
        <f t="shared" si="8"/>
        <v>北前野A</v>
      </c>
      <c r="Y29" s="64" t="str">
        <f t="shared" si="9"/>
        <v>高島平A</v>
      </c>
      <c r="Z29" s="64"/>
    </row>
    <row r="30" spans="2:26" ht="24.95" customHeight="1" x14ac:dyDescent="0.15">
      <c r="B30" s="58">
        <v>10</v>
      </c>
      <c r="C30" s="61">
        <v>0.56944444444444442</v>
      </c>
      <c r="D30" s="76" t="s">
        <v>13</v>
      </c>
      <c r="E30" s="61">
        <v>0.58819444444444446</v>
      </c>
      <c r="F30" s="83" t="s">
        <v>180</v>
      </c>
      <c r="G30" s="64">
        <v>2</v>
      </c>
      <c r="H30" s="64" t="s">
        <v>8</v>
      </c>
      <c r="I30" s="64">
        <v>0</v>
      </c>
      <c r="J30" s="76" t="s">
        <v>135</v>
      </c>
      <c r="K30" s="64" t="str">
        <f>J29</f>
        <v>成増</v>
      </c>
      <c r="L30" s="76" t="str">
        <f>F29</f>
        <v>九曜</v>
      </c>
      <c r="M30" s="64"/>
      <c r="N30" s="60"/>
      <c r="O30" s="58">
        <v>10</v>
      </c>
      <c r="P30" s="61">
        <v>0.56944444444444442</v>
      </c>
      <c r="Q30" s="76" t="s">
        <v>13</v>
      </c>
      <c r="R30" s="61">
        <v>0.58819444444444446</v>
      </c>
      <c r="S30" s="76" t="s">
        <v>87</v>
      </c>
      <c r="T30" s="64">
        <v>2</v>
      </c>
      <c r="U30" s="64" t="s">
        <v>8</v>
      </c>
      <c r="V30" s="64">
        <v>4</v>
      </c>
      <c r="W30" s="76" t="s">
        <v>118</v>
      </c>
      <c r="X30" s="64" t="str">
        <f>S31</f>
        <v>九曜</v>
      </c>
      <c r="Y30" s="64" t="str">
        <f>W31</f>
        <v>ペガサスA</v>
      </c>
      <c r="Z30" s="64"/>
    </row>
    <row r="31" spans="2:26" ht="24.95" customHeight="1" x14ac:dyDescent="0.15">
      <c r="B31" s="58">
        <v>11</v>
      </c>
      <c r="C31" s="61">
        <v>0.59722222222222221</v>
      </c>
      <c r="D31" s="76" t="s">
        <v>13</v>
      </c>
      <c r="E31" s="61">
        <v>0.61597222222222225</v>
      </c>
      <c r="F31" s="83" t="s">
        <v>100</v>
      </c>
      <c r="G31" s="64">
        <v>0</v>
      </c>
      <c r="H31" s="64" t="s">
        <v>8</v>
      </c>
      <c r="I31" s="64">
        <v>2</v>
      </c>
      <c r="J31" s="76" t="str">
        <f>L30</f>
        <v>九曜</v>
      </c>
      <c r="K31" s="64" t="str">
        <f>F29</f>
        <v>九曜</v>
      </c>
      <c r="L31" s="76" t="str">
        <f>J29</f>
        <v>成増</v>
      </c>
      <c r="M31" s="64"/>
      <c r="N31" s="60"/>
      <c r="O31" s="58">
        <v>11</v>
      </c>
      <c r="P31" s="61">
        <v>0.59722222222222221</v>
      </c>
      <c r="Q31" s="76" t="s">
        <v>13</v>
      </c>
      <c r="R31" s="61">
        <v>0.61597222222222225</v>
      </c>
      <c r="S31" s="78" t="s">
        <v>128</v>
      </c>
      <c r="T31" s="64"/>
      <c r="U31" s="64" t="s">
        <v>8</v>
      </c>
      <c r="V31" s="64"/>
      <c r="W31" s="64" t="s">
        <v>129</v>
      </c>
      <c r="X31" s="76" t="str">
        <f>W30</f>
        <v>高島平B</v>
      </c>
      <c r="Y31" s="76" t="str">
        <f>S30</f>
        <v>桜川</v>
      </c>
      <c r="Z31" s="64"/>
    </row>
    <row r="32" spans="2:26" ht="24.95" customHeight="1" x14ac:dyDescent="0.15">
      <c r="B32" s="76">
        <v>12</v>
      </c>
      <c r="C32" s="61">
        <v>0.59722222222222221</v>
      </c>
      <c r="D32" s="76" t="s">
        <v>13</v>
      </c>
      <c r="E32" s="61">
        <v>0.63888888888888895</v>
      </c>
      <c r="F32" s="83" t="s">
        <v>113</v>
      </c>
      <c r="G32" s="76"/>
      <c r="H32" s="76" t="s">
        <v>8</v>
      </c>
      <c r="I32" s="76"/>
      <c r="J32" s="83" t="s">
        <v>184</v>
      </c>
      <c r="K32" s="79" t="s">
        <v>137</v>
      </c>
      <c r="L32" s="76" t="s">
        <v>140</v>
      </c>
      <c r="M32" s="81" t="s">
        <v>142</v>
      </c>
      <c r="N32" s="60"/>
      <c r="O32" s="76">
        <v>12</v>
      </c>
      <c r="P32" s="61">
        <v>0.59722222222222221</v>
      </c>
      <c r="Q32" s="76" t="s">
        <v>13</v>
      </c>
      <c r="R32" s="61">
        <v>0.63888888888888895</v>
      </c>
      <c r="S32" s="76"/>
      <c r="T32" s="76"/>
      <c r="U32" s="76" t="s">
        <v>8</v>
      </c>
      <c r="V32" s="76"/>
      <c r="W32" s="76"/>
      <c r="X32" s="76"/>
      <c r="Y32" s="76"/>
      <c r="Z32" s="76"/>
    </row>
    <row r="33" spans="14:14" x14ac:dyDescent="0.15">
      <c r="N33" s="59"/>
    </row>
    <row r="34" spans="14:14" x14ac:dyDescent="0.15">
      <c r="N34" s="59"/>
    </row>
    <row r="35" spans="14:14" x14ac:dyDescent="0.15">
      <c r="N35" s="59"/>
    </row>
    <row r="36" spans="14:14" x14ac:dyDescent="0.15">
      <c r="N36" s="59"/>
    </row>
    <row r="37" spans="14:14" x14ac:dyDescent="0.15">
      <c r="N37" s="59"/>
    </row>
    <row r="38" spans="14:14" x14ac:dyDescent="0.15">
      <c r="N38" s="59"/>
    </row>
    <row r="39" spans="14:14" x14ac:dyDescent="0.15">
      <c r="N39" s="59"/>
    </row>
    <row r="40" spans="14:14" x14ac:dyDescent="0.15">
      <c r="N40" s="59"/>
    </row>
  </sheetData>
  <mergeCells count="20">
    <mergeCell ref="O3:O4"/>
    <mergeCell ref="P3:R4"/>
    <mergeCell ref="S3:W4"/>
    <mergeCell ref="X3:Y3"/>
    <mergeCell ref="Z3:Z4"/>
    <mergeCell ref="O19:O20"/>
    <mergeCell ref="P19:R20"/>
    <mergeCell ref="S19:W20"/>
    <mergeCell ref="X19:Y19"/>
    <mergeCell ref="Z19:Z20"/>
    <mergeCell ref="M3:M4"/>
    <mergeCell ref="B19:B20"/>
    <mergeCell ref="C19:E20"/>
    <mergeCell ref="F19:J20"/>
    <mergeCell ref="K19:L19"/>
    <mergeCell ref="M19:M20"/>
    <mergeCell ref="K3:L3"/>
    <mergeCell ref="C3:E4"/>
    <mergeCell ref="B3:B4"/>
    <mergeCell ref="F3:J4"/>
  </mergeCells>
  <phoneticPr fontId="2"/>
  <pageMargins left="0.7" right="0.7" top="0.75" bottom="0.75" header="0.3" footer="0.3"/>
  <pageSetup paperSize="9" scale="90" orientation="portrait" horizontalDpi="300" verticalDpi="300" r:id="rId1"/>
  <colBreaks count="1" manualBreakCount="1">
    <brk id="13" max="3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opLeftCell="A28" zoomScale="200" zoomScaleNormal="200" workbookViewId="0">
      <selection activeCell="M15" sqref="M15"/>
    </sheetView>
  </sheetViews>
  <sheetFormatPr defaultRowHeight="13.5" x14ac:dyDescent="0.15"/>
  <cols>
    <col min="1" max="2" width="2.625" customWidth="1"/>
    <col min="3" max="3" width="3.625" customWidth="1"/>
    <col min="4" max="4" width="12.625" customWidth="1"/>
    <col min="5" max="5" width="4.625" customWidth="1"/>
    <col min="6" max="6" width="4.375" customWidth="1"/>
    <col min="7" max="7" width="12.625" customWidth="1"/>
    <col min="8" max="8" width="3.125" customWidth="1"/>
    <col min="10" max="10" width="3.375" customWidth="1"/>
    <col min="11" max="11" width="3.25" customWidth="1"/>
    <col min="12" max="12" width="3.375" customWidth="1"/>
  </cols>
  <sheetData>
    <row r="1" spans="1:13" x14ac:dyDescent="0.15">
      <c r="C1" t="s">
        <v>170</v>
      </c>
    </row>
    <row r="3" spans="1:13" x14ac:dyDescent="0.15">
      <c r="B3" t="s">
        <v>150</v>
      </c>
      <c r="G3" s="87">
        <v>43078</v>
      </c>
    </row>
    <row r="6" spans="1:13" x14ac:dyDescent="0.15">
      <c r="A6" t="s">
        <v>155</v>
      </c>
      <c r="I6" s="92" t="s">
        <v>156</v>
      </c>
      <c r="J6" s="30"/>
      <c r="K6" s="30"/>
      <c r="L6" s="30"/>
      <c r="M6" s="30"/>
    </row>
    <row r="7" spans="1:13" x14ac:dyDescent="0.15">
      <c r="B7" t="s">
        <v>27</v>
      </c>
      <c r="I7" s="30"/>
      <c r="J7" s="30"/>
      <c r="K7" s="30"/>
      <c r="L7" s="30"/>
      <c r="M7" s="30"/>
    </row>
    <row r="8" spans="1:13" ht="14.25" thickBot="1" x14ac:dyDescent="0.2">
      <c r="D8" t="s">
        <v>26</v>
      </c>
      <c r="F8" t="s">
        <v>20</v>
      </c>
      <c r="I8" s="92" t="s">
        <v>157</v>
      </c>
      <c r="J8" s="30"/>
      <c r="K8" s="30"/>
      <c r="L8" s="30"/>
      <c r="M8" s="30"/>
    </row>
    <row r="9" spans="1:13" ht="14.25" thickBot="1" x14ac:dyDescent="0.2">
      <c r="D9" s="1"/>
      <c r="E9" s="1"/>
      <c r="F9" s="1"/>
      <c r="G9" s="1"/>
      <c r="I9" s="94" t="s">
        <v>95</v>
      </c>
      <c r="J9" s="30">
        <v>2</v>
      </c>
      <c r="K9" s="30" t="s">
        <v>158</v>
      </c>
      <c r="L9" s="30">
        <v>0</v>
      </c>
      <c r="M9" s="91" t="s">
        <v>85</v>
      </c>
    </row>
    <row r="10" spans="1:13" ht="14.25" thickBot="1" x14ac:dyDescent="0.2">
      <c r="C10" s="86" t="s">
        <v>151</v>
      </c>
      <c r="D10" s="89" t="s">
        <v>95</v>
      </c>
      <c r="E10" s="1"/>
      <c r="F10" s="90" t="s">
        <v>151</v>
      </c>
      <c r="G10" s="89" t="s">
        <v>184</v>
      </c>
      <c r="I10" s="30"/>
      <c r="J10" s="30"/>
      <c r="K10" s="30"/>
      <c r="L10" s="30"/>
      <c r="M10" s="30"/>
    </row>
    <row r="11" spans="1:13" ht="14.25" thickBot="1" x14ac:dyDescent="0.2">
      <c r="D11" s="1"/>
      <c r="E11" s="1"/>
      <c r="F11" s="1"/>
      <c r="G11" s="1"/>
      <c r="I11" s="92" t="s">
        <v>159</v>
      </c>
      <c r="J11" s="30"/>
      <c r="K11" s="30"/>
      <c r="L11" s="30"/>
      <c r="M11" s="30"/>
    </row>
    <row r="12" spans="1:13" ht="14.25" thickBot="1" x14ac:dyDescent="0.2">
      <c r="C12" s="86" t="s">
        <v>152</v>
      </c>
      <c r="D12" s="89" t="s">
        <v>113</v>
      </c>
      <c r="E12" s="1"/>
      <c r="F12" s="90" t="s">
        <v>152</v>
      </c>
      <c r="G12" s="89" t="s">
        <v>85</v>
      </c>
      <c r="I12" s="91" t="s">
        <v>114</v>
      </c>
      <c r="J12" s="30">
        <v>0</v>
      </c>
      <c r="K12" s="30" t="s">
        <v>158</v>
      </c>
      <c r="L12" s="30">
        <v>0</v>
      </c>
      <c r="M12" s="94" t="s">
        <v>184</v>
      </c>
    </row>
    <row r="13" spans="1:13" x14ac:dyDescent="0.15">
      <c r="D13" s="1"/>
      <c r="E13" s="1"/>
      <c r="F13" s="1"/>
      <c r="G13" s="1"/>
      <c r="I13" s="30"/>
      <c r="J13" s="30">
        <v>2</v>
      </c>
      <c r="K13" s="30" t="s">
        <v>188</v>
      </c>
      <c r="L13" s="30">
        <v>3</v>
      </c>
      <c r="M13" s="30"/>
    </row>
    <row r="14" spans="1:13" ht="14.25" thickBot="1" x14ac:dyDescent="0.2">
      <c r="C14" s="86" t="s">
        <v>153</v>
      </c>
      <c r="D14" s="89" t="s">
        <v>67</v>
      </c>
      <c r="E14" s="1"/>
      <c r="F14" s="90" t="s">
        <v>153</v>
      </c>
      <c r="G14" s="89" t="s">
        <v>185</v>
      </c>
      <c r="I14" s="30"/>
      <c r="J14" s="30"/>
      <c r="K14" s="30"/>
      <c r="L14" s="30"/>
      <c r="M14" s="30"/>
    </row>
    <row r="15" spans="1:13" x14ac:dyDescent="0.15">
      <c r="D15" s="1"/>
      <c r="E15" s="1"/>
      <c r="F15" s="1"/>
      <c r="G15" s="1"/>
      <c r="I15" s="30"/>
      <c r="J15" s="30"/>
      <c r="K15" s="30"/>
      <c r="L15" s="30"/>
      <c r="M15" s="30"/>
    </row>
    <row r="16" spans="1:13" ht="14.25" thickBot="1" x14ac:dyDescent="0.2">
      <c r="C16" s="86" t="s">
        <v>154</v>
      </c>
      <c r="D16" s="89" t="s">
        <v>187</v>
      </c>
      <c r="E16" s="1"/>
      <c r="F16" s="90" t="s">
        <v>154</v>
      </c>
      <c r="G16" s="89" t="s">
        <v>186</v>
      </c>
      <c r="I16" s="30"/>
      <c r="J16" s="30"/>
      <c r="K16" s="30"/>
      <c r="L16" s="30"/>
      <c r="M16" s="30"/>
    </row>
    <row r="17" spans="2:13" x14ac:dyDescent="0.15">
      <c r="C17" s="88"/>
      <c r="D17" s="55"/>
      <c r="E17" s="1"/>
      <c r="F17" s="53"/>
      <c r="G17" s="55"/>
      <c r="I17" s="30"/>
      <c r="J17" s="30"/>
      <c r="K17" s="30"/>
      <c r="L17" s="30"/>
      <c r="M17" s="30"/>
    </row>
    <row r="18" spans="2:13" x14ac:dyDescent="0.15">
      <c r="B18" t="s">
        <v>29</v>
      </c>
      <c r="D18" s="1"/>
      <c r="E18" s="1"/>
      <c r="F18" s="1"/>
      <c r="G18" s="1"/>
      <c r="I18" s="30"/>
      <c r="J18" s="30"/>
      <c r="K18" s="30"/>
      <c r="L18" s="30"/>
      <c r="M18" s="30"/>
    </row>
    <row r="19" spans="2:13" ht="14.25" thickBot="1" x14ac:dyDescent="0.2">
      <c r="D19" s="1" t="s">
        <v>26</v>
      </c>
      <c r="E19" s="1"/>
      <c r="F19" s="1" t="s">
        <v>20</v>
      </c>
      <c r="G19" s="1"/>
      <c r="I19" s="92" t="s">
        <v>160</v>
      </c>
      <c r="J19" s="30"/>
      <c r="K19" s="30"/>
      <c r="L19" s="30"/>
      <c r="M19" s="30"/>
    </row>
    <row r="20" spans="2:13" ht="14.25" thickBot="1" x14ac:dyDescent="0.2">
      <c r="D20" s="1"/>
      <c r="E20" s="1"/>
      <c r="F20" s="1"/>
      <c r="G20" s="1"/>
      <c r="I20" s="94" t="s">
        <v>81</v>
      </c>
      <c r="J20" s="30">
        <v>1</v>
      </c>
      <c r="K20" s="30" t="s">
        <v>158</v>
      </c>
      <c r="L20" s="30">
        <v>0</v>
      </c>
      <c r="M20" s="91" t="s">
        <v>178</v>
      </c>
    </row>
    <row r="21" spans="2:13" ht="14.25" thickBot="1" x14ac:dyDescent="0.2">
      <c r="C21" s="86" t="s">
        <v>151</v>
      </c>
      <c r="D21" s="89" t="s">
        <v>70</v>
      </c>
      <c r="E21" s="1"/>
      <c r="F21" s="90" t="s">
        <v>151</v>
      </c>
      <c r="G21" s="89" t="s">
        <v>174</v>
      </c>
      <c r="I21" s="30"/>
      <c r="J21" s="30"/>
      <c r="K21" s="30"/>
      <c r="L21" s="30"/>
      <c r="M21" s="30"/>
    </row>
    <row r="22" spans="2:13" x14ac:dyDescent="0.15">
      <c r="D22" s="1"/>
      <c r="E22" s="1"/>
      <c r="F22" s="1"/>
      <c r="G22" s="1"/>
      <c r="I22" s="30"/>
      <c r="J22" s="30"/>
      <c r="K22" s="30"/>
      <c r="L22" s="30"/>
      <c r="M22" s="30"/>
    </row>
    <row r="23" spans="2:13" ht="14.25" thickBot="1" x14ac:dyDescent="0.2">
      <c r="C23" s="86" t="s">
        <v>152</v>
      </c>
      <c r="D23" s="89" t="s">
        <v>171</v>
      </c>
      <c r="E23" s="1"/>
      <c r="F23" s="90" t="s">
        <v>152</v>
      </c>
      <c r="G23" s="89" t="s">
        <v>175</v>
      </c>
      <c r="I23" s="30"/>
      <c r="J23" s="30"/>
      <c r="K23" s="30"/>
      <c r="L23" s="30"/>
      <c r="M23" s="30"/>
    </row>
    <row r="24" spans="2:13" x14ac:dyDescent="0.15">
      <c r="D24" s="1"/>
      <c r="E24" s="1"/>
      <c r="F24" s="1"/>
      <c r="G24" s="1"/>
      <c r="I24" s="30"/>
      <c r="J24" s="30"/>
      <c r="K24" s="30"/>
      <c r="L24" s="30"/>
      <c r="M24" s="30"/>
    </row>
    <row r="25" spans="2:13" ht="14.25" thickBot="1" x14ac:dyDescent="0.2">
      <c r="C25" s="86" t="s">
        <v>153</v>
      </c>
      <c r="D25" s="89" t="s">
        <v>172</v>
      </c>
      <c r="E25" s="1"/>
      <c r="F25" s="90" t="s">
        <v>153</v>
      </c>
      <c r="G25" s="89" t="s">
        <v>176</v>
      </c>
      <c r="I25" s="30"/>
      <c r="J25" s="30"/>
      <c r="K25" s="30"/>
      <c r="L25" s="30"/>
      <c r="M25" s="30"/>
    </row>
    <row r="26" spans="2:13" x14ac:dyDescent="0.15">
      <c r="D26" s="1"/>
      <c r="E26" s="1"/>
      <c r="F26" s="1"/>
      <c r="G26" s="1"/>
      <c r="I26" s="30"/>
      <c r="J26" s="30"/>
      <c r="K26" s="30"/>
      <c r="L26" s="30"/>
      <c r="M26" s="30"/>
    </row>
    <row r="27" spans="2:13" ht="14.25" thickBot="1" x14ac:dyDescent="0.2">
      <c r="C27" s="86" t="s">
        <v>154</v>
      </c>
      <c r="D27" s="89" t="s">
        <v>173</v>
      </c>
      <c r="E27" s="1"/>
      <c r="F27" s="90" t="s">
        <v>154</v>
      </c>
      <c r="G27" s="89" t="s">
        <v>177</v>
      </c>
      <c r="I27" s="30"/>
      <c r="J27" s="30"/>
      <c r="K27" s="30"/>
      <c r="L27" s="30"/>
      <c r="M27" s="30"/>
    </row>
    <row r="28" spans="2:13" x14ac:dyDescent="0.15">
      <c r="C28" s="88"/>
      <c r="D28" s="55"/>
      <c r="E28" s="1"/>
      <c r="F28" s="53"/>
      <c r="G28" s="55"/>
      <c r="I28" s="30"/>
      <c r="J28" s="30"/>
      <c r="K28" s="30"/>
      <c r="L28" s="30"/>
      <c r="M28" s="30"/>
    </row>
    <row r="29" spans="2:13" x14ac:dyDescent="0.15">
      <c r="B29" t="s">
        <v>30</v>
      </c>
      <c r="D29" s="1"/>
      <c r="E29" s="1"/>
      <c r="F29" s="1"/>
      <c r="G29" s="1"/>
      <c r="I29" s="30"/>
      <c r="J29" s="30"/>
      <c r="K29" s="30"/>
      <c r="L29" s="30"/>
      <c r="M29" s="30"/>
    </row>
    <row r="30" spans="2:13" ht="14.25" thickBot="1" x14ac:dyDescent="0.2">
      <c r="D30" s="1" t="s">
        <v>26</v>
      </c>
      <c r="E30" s="1"/>
      <c r="F30" s="1" t="s">
        <v>20</v>
      </c>
      <c r="G30" s="1"/>
      <c r="I30" s="92" t="s">
        <v>161</v>
      </c>
      <c r="J30" s="30"/>
      <c r="K30" s="30"/>
      <c r="L30" s="30"/>
      <c r="M30" s="30"/>
    </row>
    <row r="31" spans="2:13" ht="14.25" thickBot="1" x14ac:dyDescent="0.2">
      <c r="D31" s="1"/>
      <c r="E31" s="1"/>
      <c r="F31" s="1"/>
      <c r="G31" s="1"/>
      <c r="I31" s="91" t="s">
        <v>111</v>
      </c>
      <c r="J31" s="30">
        <v>0</v>
      </c>
      <c r="K31" s="30" t="s">
        <v>158</v>
      </c>
      <c r="L31" s="30">
        <v>1</v>
      </c>
      <c r="M31" s="94" t="s">
        <v>169</v>
      </c>
    </row>
    <row r="32" spans="2:13" ht="14.25" thickBot="1" x14ac:dyDescent="0.2">
      <c r="C32" s="86" t="s">
        <v>151</v>
      </c>
      <c r="D32" s="89" t="s">
        <v>110</v>
      </c>
      <c r="E32" s="1"/>
      <c r="F32" s="90" t="s">
        <v>151</v>
      </c>
      <c r="G32" s="89" t="s">
        <v>166</v>
      </c>
      <c r="I32" s="30"/>
      <c r="J32" s="30"/>
      <c r="K32" s="30"/>
      <c r="L32" s="30"/>
      <c r="M32" s="30"/>
    </row>
    <row r="33" spans="2:13" x14ac:dyDescent="0.15">
      <c r="D33" s="1"/>
      <c r="E33" s="1"/>
      <c r="F33" s="1"/>
      <c r="G33" s="1"/>
      <c r="I33" s="30"/>
      <c r="J33" s="30"/>
      <c r="K33" s="30"/>
      <c r="L33" s="30"/>
      <c r="M33" s="30"/>
    </row>
    <row r="34" spans="2:13" ht="14.25" thickBot="1" x14ac:dyDescent="0.2">
      <c r="C34" s="86" t="s">
        <v>152</v>
      </c>
      <c r="D34" s="89" t="s">
        <v>163</v>
      </c>
      <c r="E34" s="1"/>
      <c r="F34" s="90" t="s">
        <v>152</v>
      </c>
      <c r="G34" s="89" t="s">
        <v>167</v>
      </c>
      <c r="I34" s="30"/>
      <c r="J34" s="30"/>
      <c r="K34" s="30"/>
      <c r="L34" s="30"/>
      <c r="M34" s="30"/>
    </row>
    <row r="35" spans="2:13" x14ac:dyDescent="0.15">
      <c r="D35" s="1"/>
      <c r="E35" s="1"/>
      <c r="F35" s="1"/>
      <c r="G35" s="1"/>
      <c r="I35" s="30"/>
      <c r="J35" s="30"/>
      <c r="K35" s="30"/>
      <c r="L35" s="30"/>
      <c r="M35" s="30"/>
    </row>
    <row r="36" spans="2:13" ht="14.25" thickBot="1" x14ac:dyDescent="0.2">
      <c r="C36" s="86" t="s">
        <v>153</v>
      </c>
      <c r="D36" s="89" t="s">
        <v>164</v>
      </c>
      <c r="E36" s="1"/>
      <c r="F36" s="90" t="s">
        <v>153</v>
      </c>
      <c r="G36" s="89" t="s">
        <v>71</v>
      </c>
      <c r="I36" s="30"/>
      <c r="J36" s="30"/>
      <c r="K36" s="30"/>
      <c r="L36" s="30"/>
      <c r="M36" s="30"/>
    </row>
    <row r="37" spans="2:13" x14ac:dyDescent="0.15">
      <c r="D37" s="1"/>
      <c r="E37" s="1"/>
      <c r="F37" s="1"/>
      <c r="G37" s="1"/>
      <c r="I37" s="30"/>
      <c r="J37" s="30"/>
      <c r="K37" s="30"/>
      <c r="L37" s="30"/>
      <c r="M37" s="30"/>
    </row>
    <row r="38" spans="2:13" ht="14.25" thickBot="1" x14ac:dyDescent="0.2">
      <c r="C38" s="86" t="s">
        <v>154</v>
      </c>
      <c r="D38" s="93" t="s">
        <v>165</v>
      </c>
      <c r="E38" s="1"/>
      <c r="F38" s="90" t="s">
        <v>154</v>
      </c>
      <c r="G38" s="89" t="s">
        <v>168</v>
      </c>
      <c r="I38" s="30"/>
      <c r="J38" s="30"/>
      <c r="K38" s="30"/>
      <c r="L38" s="30"/>
      <c r="M38" s="30"/>
    </row>
    <row r="39" spans="2:13" x14ac:dyDescent="0.15">
      <c r="C39" s="88"/>
      <c r="D39" s="55"/>
      <c r="E39" s="1"/>
      <c r="F39" s="53"/>
      <c r="G39" s="55"/>
      <c r="I39" s="30"/>
      <c r="J39" s="30"/>
      <c r="K39" s="30"/>
      <c r="L39" s="30"/>
      <c r="M39" s="30"/>
    </row>
    <row r="40" spans="2:13" x14ac:dyDescent="0.15">
      <c r="B40" t="s">
        <v>31</v>
      </c>
      <c r="D40" s="1"/>
      <c r="E40" s="1"/>
      <c r="F40" s="1"/>
      <c r="G40" s="1"/>
      <c r="I40" s="30"/>
      <c r="J40" s="30"/>
      <c r="K40" s="30"/>
      <c r="L40" s="30"/>
      <c r="M40" s="30"/>
    </row>
    <row r="41" spans="2:13" ht="14.25" thickBot="1" x14ac:dyDescent="0.2">
      <c r="D41" s="1" t="s">
        <v>26</v>
      </c>
      <c r="E41" s="1"/>
      <c r="F41" s="1" t="s">
        <v>20</v>
      </c>
      <c r="G41" s="1"/>
      <c r="I41" s="92" t="s">
        <v>162</v>
      </c>
      <c r="J41" s="30"/>
      <c r="K41" s="30"/>
      <c r="L41" s="30"/>
      <c r="M41" s="30"/>
    </row>
    <row r="42" spans="2:13" ht="14.25" thickBot="1" x14ac:dyDescent="0.2">
      <c r="D42" s="1"/>
      <c r="E42" s="1"/>
      <c r="F42" s="1"/>
      <c r="G42" s="1"/>
      <c r="I42" s="94" t="s">
        <v>69</v>
      </c>
      <c r="J42" s="30">
        <v>1</v>
      </c>
      <c r="K42" s="30" t="s">
        <v>158</v>
      </c>
      <c r="L42" s="30">
        <v>0</v>
      </c>
      <c r="M42" s="91" t="s">
        <v>183</v>
      </c>
    </row>
    <row r="43" spans="2:13" ht="14.25" thickBot="1" x14ac:dyDescent="0.2">
      <c r="C43" s="86" t="s">
        <v>151</v>
      </c>
      <c r="D43" s="89" t="s">
        <v>69</v>
      </c>
      <c r="E43" s="1"/>
      <c r="F43" s="90" t="s">
        <v>151</v>
      </c>
      <c r="G43" s="89" t="s">
        <v>181</v>
      </c>
      <c r="I43" s="30"/>
      <c r="J43" s="30"/>
      <c r="K43" s="30"/>
      <c r="L43" s="30"/>
      <c r="M43" s="30"/>
    </row>
    <row r="44" spans="2:13" x14ac:dyDescent="0.15">
      <c r="D44" s="1"/>
      <c r="E44" s="1"/>
      <c r="F44" s="1"/>
      <c r="G44" s="1"/>
      <c r="I44" s="30"/>
      <c r="J44" s="30"/>
      <c r="K44" s="30"/>
      <c r="L44" s="30"/>
      <c r="M44" s="30"/>
    </row>
    <row r="45" spans="2:13" ht="14.25" thickBot="1" x14ac:dyDescent="0.2">
      <c r="C45" s="86" t="s">
        <v>152</v>
      </c>
      <c r="D45" s="89" t="s">
        <v>97</v>
      </c>
      <c r="E45" s="1"/>
      <c r="F45" s="90" t="s">
        <v>152</v>
      </c>
      <c r="G45" s="89" t="s">
        <v>182</v>
      </c>
      <c r="I45" s="30"/>
      <c r="J45" s="30"/>
      <c r="K45" s="30"/>
      <c r="L45" s="30"/>
      <c r="M45" s="30"/>
    </row>
    <row r="46" spans="2:13" x14ac:dyDescent="0.15">
      <c r="D46" s="1"/>
      <c r="E46" s="1"/>
      <c r="F46" s="1"/>
      <c r="G46" s="1"/>
    </row>
    <row r="47" spans="2:13" ht="14.25" thickBot="1" x14ac:dyDescent="0.2">
      <c r="C47" s="86" t="s">
        <v>153</v>
      </c>
      <c r="D47" s="89">
        <v>360</v>
      </c>
      <c r="E47" s="1"/>
      <c r="F47" s="90" t="s">
        <v>153</v>
      </c>
      <c r="G47" s="89" t="s">
        <v>105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2日目勝敗表</vt:lpstr>
      <vt:lpstr>時定表</vt:lpstr>
      <vt:lpstr>決定戦</vt:lpstr>
      <vt:lpstr>'2日目勝敗表'!Print_Area</vt:lpstr>
      <vt:lpstr>決定戦!Print_Area</vt:lpstr>
      <vt:lpstr>'2日目勝敗表'!Print_Titles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u12ifa</dc:creator>
  <cp:lastModifiedBy>yosiaki</cp:lastModifiedBy>
  <cp:lastPrinted>2017-11-04T02:00:12Z</cp:lastPrinted>
  <dcterms:created xsi:type="dcterms:W3CDTF">2011-01-11T12:09:25Z</dcterms:created>
  <dcterms:modified xsi:type="dcterms:W3CDTF">2017-12-14T14:03:18Z</dcterms:modified>
</cp:coreProperties>
</file>